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abizeid\Downloads\"/>
    </mc:Choice>
  </mc:AlternateContent>
  <bookViews>
    <workbookView xWindow="0" yWindow="0" windowWidth="28800" windowHeight="12300"/>
  </bookViews>
  <sheets>
    <sheet name="Data Sources" sheetId="3" r:id="rId1"/>
    <sheet name="RHNA Data" sheetId="1" r:id="rId2"/>
    <sheet name="Demographic Data" sheetId="2" r:id="rId3"/>
  </sheets>
  <definedNames>
    <definedName name="BayAreaData_3Cycles" localSheetId="1">'RHNA Data'!$A$2:$BO$104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2" l="1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3" i="2"/>
  <c r="F105" i="1"/>
  <c r="F106" i="1"/>
  <c r="F107" i="1"/>
  <c r="F109" i="1"/>
  <c r="F110" i="1"/>
  <c r="F111" i="1"/>
  <c r="F112" i="1"/>
  <c r="AD112" i="1"/>
  <c r="AC112" i="1"/>
  <c r="AB112" i="1"/>
  <c r="AA112" i="1"/>
  <c r="P112" i="1"/>
  <c r="O112" i="1"/>
  <c r="N112" i="1"/>
  <c r="M112" i="1"/>
  <c r="E112" i="1"/>
  <c r="D112" i="1"/>
  <c r="C112" i="1"/>
  <c r="AD111" i="1"/>
  <c r="AC111" i="1"/>
  <c r="AB111" i="1"/>
  <c r="AA111" i="1"/>
  <c r="P111" i="1"/>
  <c r="O111" i="1"/>
  <c r="N111" i="1"/>
  <c r="M111" i="1"/>
  <c r="E111" i="1"/>
  <c r="D111" i="1"/>
  <c r="C111" i="1"/>
  <c r="AD110" i="1"/>
  <c r="AC110" i="1"/>
  <c r="AB110" i="1"/>
  <c r="AA110" i="1"/>
  <c r="P110" i="1"/>
  <c r="O110" i="1"/>
  <c r="N110" i="1"/>
  <c r="M110" i="1"/>
  <c r="E110" i="1"/>
  <c r="D110" i="1"/>
  <c r="C110" i="1"/>
  <c r="AD109" i="1"/>
  <c r="AC109" i="1"/>
  <c r="AB109" i="1"/>
  <c r="AA109" i="1"/>
  <c r="P109" i="1"/>
  <c r="O109" i="1"/>
  <c r="N109" i="1"/>
  <c r="M109" i="1"/>
  <c r="E109" i="1"/>
  <c r="D109" i="1"/>
  <c r="C109" i="1"/>
  <c r="AL108" i="1"/>
  <c r="AK108" i="1"/>
  <c r="AJ108" i="1"/>
  <c r="AI108" i="1"/>
  <c r="AH108" i="1"/>
  <c r="AG108" i="1"/>
  <c r="AF108" i="1"/>
  <c r="AB108" i="1" s="1"/>
  <c r="AE108" i="1"/>
  <c r="AA108" i="1" s="1"/>
  <c r="AD108" i="1"/>
  <c r="AC108" i="1"/>
  <c r="X108" i="1"/>
  <c r="W108" i="1"/>
  <c r="V108" i="1"/>
  <c r="U108" i="1"/>
  <c r="T108" i="1"/>
  <c r="S108" i="1"/>
  <c r="E108" i="1" s="1"/>
  <c r="R108" i="1"/>
  <c r="Q108" i="1"/>
  <c r="N108" i="1"/>
  <c r="J108" i="1"/>
  <c r="I108" i="1"/>
  <c r="H108" i="1"/>
  <c r="G108" i="1"/>
  <c r="AD107" i="1"/>
  <c r="AC107" i="1"/>
  <c r="AB107" i="1"/>
  <c r="AA107" i="1"/>
  <c r="P107" i="1"/>
  <c r="O107" i="1"/>
  <c r="N107" i="1"/>
  <c r="M107" i="1"/>
  <c r="E107" i="1"/>
  <c r="D107" i="1"/>
  <c r="C107" i="1"/>
  <c r="AD106" i="1"/>
  <c r="AC106" i="1"/>
  <c r="AB106" i="1"/>
  <c r="AA106" i="1"/>
  <c r="P106" i="1"/>
  <c r="O106" i="1"/>
  <c r="N106" i="1"/>
  <c r="M106" i="1"/>
  <c r="E106" i="1"/>
  <c r="D106" i="1"/>
  <c r="C106" i="1"/>
  <c r="AD105" i="1"/>
  <c r="AC105" i="1"/>
  <c r="AB105" i="1"/>
  <c r="AA105" i="1"/>
  <c r="P105" i="1"/>
  <c r="O105" i="1"/>
  <c r="N105" i="1"/>
  <c r="M105" i="1"/>
  <c r="E105" i="1"/>
  <c r="D105" i="1"/>
  <c r="C105" i="1"/>
  <c r="O108" i="1" l="1"/>
  <c r="F108" i="1"/>
  <c r="C108" i="1"/>
  <c r="P108" i="1"/>
  <c r="M108" i="1"/>
  <c r="D108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3" i="1"/>
</calcChain>
</file>

<file path=xl/connections.xml><?xml version="1.0" encoding="utf-8"?>
<connections xmlns="http://schemas.openxmlformats.org/spreadsheetml/2006/main">
  <connection id="1" name="BayAreaData_3Cycles" type="6" refreshedVersion="5" background="1" saveData="1">
    <textPr codePage="437" sourceFile="C:\Users\Heather\Desktop\Unfair Shares Maps\BayAreaData_3Cycles.txt" tab="0" comma="1">
      <textFields count="10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<sst xmlns="http://schemas.openxmlformats.org/spreadsheetml/2006/main" count="555" uniqueCount="188">
  <si>
    <t>County</t>
  </si>
  <si>
    <t>Cloverdale</t>
  </si>
  <si>
    <t>Sonoma</t>
  </si>
  <si>
    <t>Cotati</t>
  </si>
  <si>
    <t>Benicia</t>
  </si>
  <si>
    <t>Solano</t>
  </si>
  <si>
    <t>Dixon</t>
  </si>
  <si>
    <t>Rio Vista</t>
  </si>
  <si>
    <t>Suisun City</t>
  </si>
  <si>
    <t>Rohnert Park</t>
  </si>
  <si>
    <t>Sebastopol</t>
  </si>
  <si>
    <t>Los Gatos</t>
  </si>
  <si>
    <t>Santa Clara</t>
  </si>
  <si>
    <t>Gilroy</t>
  </si>
  <si>
    <t>Saratoga</t>
  </si>
  <si>
    <t>Campbell</t>
  </si>
  <si>
    <t>Cupertino</t>
  </si>
  <si>
    <t>Los Altos Hills</t>
  </si>
  <si>
    <t>Monte Sereno</t>
  </si>
  <si>
    <t>Palo Alto</t>
  </si>
  <si>
    <t>San Jose</t>
  </si>
  <si>
    <t>San Bruno</t>
  </si>
  <si>
    <t>San Mateo</t>
  </si>
  <si>
    <t>Corte Madera</t>
  </si>
  <si>
    <t>Marin</t>
  </si>
  <si>
    <t>Ross</t>
  </si>
  <si>
    <t>San Anselmo</t>
  </si>
  <si>
    <t>Mill Valley</t>
  </si>
  <si>
    <t>Tiburon</t>
  </si>
  <si>
    <t>Atherton</t>
  </si>
  <si>
    <t>Brisbane</t>
  </si>
  <si>
    <t>Colma</t>
  </si>
  <si>
    <t>East Palo Alto</t>
  </si>
  <si>
    <t>Foster City</t>
  </si>
  <si>
    <t>Half Moon Bay</t>
  </si>
  <si>
    <t>Hillsborough</t>
  </si>
  <si>
    <t>Millbrae</t>
  </si>
  <si>
    <t>Pacifica</t>
  </si>
  <si>
    <t>Belvedere</t>
  </si>
  <si>
    <t>San Francisco</t>
  </si>
  <si>
    <t>Menlo Park</t>
  </si>
  <si>
    <t>Portola Valley</t>
  </si>
  <si>
    <t>Vallejo</t>
  </si>
  <si>
    <t>Sunnyvale</t>
  </si>
  <si>
    <t>Mountain View</t>
  </si>
  <si>
    <t>Los Altos</t>
  </si>
  <si>
    <t>Morgan Hill</t>
  </si>
  <si>
    <t>Fairfax</t>
  </si>
  <si>
    <t>Larkspur</t>
  </si>
  <si>
    <t>Novato</t>
  </si>
  <si>
    <t>Hayward</t>
  </si>
  <si>
    <t>Alameda</t>
  </si>
  <si>
    <t>Livermore</t>
  </si>
  <si>
    <t>Pleasanton</t>
  </si>
  <si>
    <t>Belmont</t>
  </si>
  <si>
    <t>Burlingame</t>
  </si>
  <si>
    <t>Daly City</t>
  </si>
  <si>
    <t>San Carlos</t>
  </si>
  <si>
    <t>South San Francisco</t>
  </si>
  <si>
    <t>Woodside</t>
  </si>
  <si>
    <t>Piedmont</t>
  </si>
  <si>
    <t>Petaluma</t>
  </si>
  <si>
    <t>Santa Rosa</t>
  </si>
  <si>
    <t>Clayton</t>
  </si>
  <si>
    <t>Contra Costa</t>
  </si>
  <si>
    <t>El Cerrito</t>
  </si>
  <si>
    <t>Hercules</t>
  </si>
  <si>
    <t>Moraga</t>
  </si>
  <si>
    <t>American Canyon</t>
  </si>
  <si>
    <t>Napa</t>
  </si>
  <si>
    <t>Calistoga</t>
  </si>
  <si>
    <t>Yountville</t>
  </si>
  <si>
    <t>Antioch</t>
  </si>
  <si>
    <t>Concord</t>
  </si>
  <si>
    <t>Danville</t>
  </si>
  <si>
    <t>Martinez</t>
  </si>
  <si>
    <t>Pittsburg</t>
  </si>
  <si>
    <t>Pleasant Hill</t>
  </si>
  <si>
    <t>San Ramon</t>
  </si>
  <si>
    <t>Walnut Creek</t>
  </si>
  <si>
    <t>Milpitas</t>
  </si>
  <si>
    <t>Oakley</t>
  </si>
  <si>
    <t>Brentwood</t>
  </si>
  <si>
    <t>Redwood City</t>
  </si>
  <si>
    <t>San Rafael</t>
  </si>
  <si>
    <t>Fairfield</t>
  </si>
  <si>
    <t>Vacaville</t>
  </si>
  <si>
    <t>Oakland</t>
  </si>
  <si>
    <t>Sausalito</t>
  </si>
  <si>
    <t>Orinda</t>
  </si>
  <si>
    <t>Pinole</t>
  </si>
  <si>
    <t>Richmond</t>
  </si>
  <si>
    <t>San Pablo</t>
  </si>
  <si>
    <t>Lafayette</t>
  </si>
  <si>
    <t>Healdsburg</t>
  </si>
  <si>
    <t>Windsor</t>
  </si>
  <si>
    <t>Albany</t>
  </si>
  <si>
    <t>Berkeley</t>
  </si>
  <si>
    <t>Dublin</t>
  </si>
  <si>
    <t>Emeryville</t>
  </si>
  <si>
    <t>Newark</t>
  </si>
  <si>
    <t>San Leandro</t>
  </si>
  <si>
    <t>Union City</t>
  </si>
  <si>
    <t>Fremont</t>
  </si>
  <si>
    <t>St. Helena</t>
  </si>
  <si>
    <t>Percent of Very Low Income Units Permitted</t>
  </si>
  <si>
    <t>Percent of Low Income Units Permitted</t>
  </si>
  <si>
    <t>Percent of Moderate Income Units Permitted</t>
  </si>
  <si>
    <t>Percent of Above Moderate Income Units Permitted</t>
  </si>
  <si>
    <t>Very Low Income Units Permitted</t>
  </si>
  <si>
    <t>Low Income Units Permitted</t>
  </si>
  <si>
    <t>Moderate Income Units Permitted</t>
  </si>
  <si>
    <t>Above Moderate Income Units Permitted</t>
  </si>
  <si>
    <t>Very Low Income Allocation</t>
  </si>
  <si>
    <t>Very Low Income Units Allocated</t>
  </si>
  <si>
    <t>Low Income Units Allocated</t>
  </si>
  <si>
    <t>Moderate Income Units Alloacted</t>
  </si>
  <si>
    <t>Above Moderate Income Units Allocated</t>
  </si>
  <si>
    <t>Total Population, 2010</t>
  </si>
  <si>
    <t>Population per Housing Unit Allocated</t>
  </si>
  <si>
    <t>Housing Unit Allocated Per Resident</t>
  </si>
  <si>
    <t>Number of African American Residents</t>
  </si>
  <si>
    <t>Percent of African American Residents</t>
  </si>
  <si>
    <t>Total Population, 2000</t>
  </si>
  <si>
    <t>Number of Latino Residens</t>
  </si>
  <si>
    <t>Percent of Latino Residens</t>
  </si>
  <si>
    <t>Number of non-Hispanic White Residents</t>
  </si>
  <si>
    <t xml:space="preserve">Percent non-Hispanic White Residents </t>
  </si>
  <si>
    <t>Median Household Income in 2000</t>
  </si>
  <si>
    <t>Percent in Poverty, 2000</t>
  </si>
  <si>
    <t>City</t>
  </si>
  <si>
    <t>Estimate, Median Income, 2010</t>
  </si>
  <si>
    <t>Margin of Error, Median Income, 2010</t>
  </si>
  <si>
    <t>Number of White Residents, 2010</t>
  </si>
  <si>
    <t>Percent White Residents, 2010</t>
  </si>
  <si>
    <t>Number of Latino Residents, 2010</t>
  </si>
  <si>
    <t>Percent Latino Residents, 2010</t>
  </si>
  <si>
    <t>Number of African American Residents, 2010</t>
  </si>
  <si>
    <t>Percent of African American Residents, 2010</t>
  </si>
  <si>
    <t>Number of Asian Residents, 2010</t>
  </si>
  <si>
    <t>Percent Asian Residents, 2010</t>
  </si>
  <si>
    <t>Percent People of Color, 2010</t>
  </si>
  <si>
    <t>Housing Unit Allocated per Resident</t>
  </si>
  <si>
    <t>Number of non-Hispanic white Residents, 2000</t>
  </si>
  <si>
    <t>Percent White Residents, 2000</t>
  </si>
  <si>
    <t>Percent African American Residents, 2000</t>
  </si>
  <si>
    <t>Number of Latino Residents, 2000</t>
  </si>
  <si>
    <t>Percent of Latino Residents, 2000</t>
  </si>
  <si>
    <t>Median Household Income, 2000</t>
  </si>
  <si>
    <t>Number of African American Residents, 2000</t>
  </si>
  <si>
    <t>Housing Units Allocated Per Resident (2000)</t>
  </si>
  <si>
    <t>Percent of Units Permitted, 1999-2007 (3rd and 4th Cycles Combined)</t>
  </si>
  <si>
    <t>Allocations, 2014-2022 (5th Cycle)</t>
  </si>
  <si>
    <t>Percent of Units Permitted, 2007-2014 (4th Cycle)</t>
  </si>
  <si>
    <t>Number of Units Permitted, 2007-2014 (4th Cycle)</t>
  </si>
  <si>
    <t>Allocations, 2007-2014 (4th Cycle)</t>
  </si>
  <si>
    <t>Percent of Units Permitted, 1999-2006 (3rd Cycle)</t>
  </si>
  <si>
    <t>Number of Units Permitted, 1999-2006 (3rd Cycle)</t>
  </si>
  <si>
    <t>Allocations, 1999-2006 (3rd Cycle)</t>
  </si>
  <si>
    <t>Moderate Income Units Allocated</t>
  </si>
  <si>
    <t>Content</t>
  </si>
  <si>
    <t>Source</t>
  </si>
  <si>
    <t>Year/Data Table (if applicable)</t>
  </si>
  <si>
    <t>Association of Bay Area Governments (ABAG)</t>
  </si>
  <si>
    <t>ABAG and Decennial Census</t>
  </si>
  <si>
    <t>Allocations and Units Permitted</t>
  </si>
  <si>
    <t>2006-2010 5-year estimates</t>
  </si>
  <si>
    <t>American Community Survey</t>
  </si>
  <si>
    <t>Decennial Census</t>
  </si>
  <si>
    <t>Unincorporated Alameda SOIs</t>
  </si>
  <si>
    <t>Unincorporated Contra Costa SOIs</t>
  </si>
  <si>
    <t>Unincorporated Marin SOIs</t>
  </si>
  <si>
    <t>Unincorporated Napa SOIs</t>
  </si>
  <si>
    <t>Unincorporated San Mateo SOIs</t>
  </si>
  <si>
    <t>Unincorporated Santa Clara SOIs</t>
  </si>
  <si>
    <t>Unincorporated Solano SOIs</t>
  </si>
  <si>
    <t>Unincorporated Sonoma SOIs</t>
  </si>
  <si>
    <t>-</t>
  </si>
  <si>
    <t>Number of Asian Residents, 2000</t>
  </si>
  <si>
    <t>Percent Asian Residents, 2000</t>
  </si>
  <si>
    <t>Percent People of Color, 2000</t>
  </si>
  <si>
    <t>2010, 2000**</t>
  </si>
  <si>
    <t>Note: *Demographic data for Spheres of Influences is not reported in this spreadsheet and was not utilized for the "Unfair Shares" analysis. **Individuals were able to identify as both Latino and another racial category in the 2000 Census, and there may therefore be double-counting of individuals who, for example, identify as African American and Latino in this table).</t>
  </si>
  <si>
    <t>Allocations per Capita / Residents per Allocation*</t>
  </si>
  <si>
    <t>Median Income*</t>
  </si>
  <si>
    <t>Populations (Total, and Race/Ethnicity)*</t>
  </si>
  <si>
    <t>haasinstitute.berkeley.edu • facebook.com/haasinstitute  •  twitter.com/HaasInstitute</t>
  </si>
  <si>
    <r>
      <t>Haas Institute for a Fair and Inclusive Society • 460 Stephens Hall, Berkeley, CA 94720-2330  </t>
    </r>
    <r>
      <rPr>
        <sz val="6"/>
        <color rgb="FF007B84"/>
        <rFont val="Oswald"/>
      </rPr>
      <t>•</t>
    </r>
    <r>
      <rPr>
        <sz val="8"/>
        <color rgb="FF007B84"/>
        <rFont val="Oswald"/>
      </rPr>
      <t xml:space="preserve"> 510-642-3326 </t>
    </r>
    <r>
      <rPr>
        <sz val="6"/>
        <color rgb="FF007B84"/>
        <rFont val="Oswald"/>
      </rPr>
      <t>•</t>
    </r>
    <r>
      <rPr>
        <sz val="8"/>
        <color rgb="FF007B84"/>
        <rFont val="Oswald"/>
      </rPr>
      <t xml:space="preserve"> haasinstitute@berkeley.edu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</si>
</sst>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7B84"/>
      <name val="Oswald"/>
    </font>
    <font>
      <sz val="6"/>
      <color rgb="FF007B84"/>
      <name val="Oswald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9" fontId="0" fillId="2" borderId="1" xfId="1" applyFont="1" applyFill="1" applyBorder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0" borderId="0" xfId="0" applyFill="1" applyBorder="1"/>
    <xf numFmtId="0" fontId="0" fillId="4" borderId="4" xfId="0" applyFill="1" applyBorder="1" applyAlignment="1">
      <alignment wrapText="1"/>
    </xf>
    <xf numFmtId="0" fontId="0" fillId="4" borderId="4" xfId="0" applyFill="1" applyBorder="1"/>
    <xf numFmtId="0" fontId="0" fillId="3" borderId="1" xfId="0" applyFill="1" applyBorder="1" applyAlignment="1">
      <alignment horizontal="center"/>
    </xf>
    <xf numFmtId="0" fontId="0" fillId="7" borderId="4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1" xfId="0" applyFill="1" applyBorder="1"/>
    <xf numFmtId="0" fontId="0" fillId="8" borderId="4" xfId="0" applyFill="1" applyBorder="1"/>
    <xf numFmtId="0" fontId="0" fillId="9" borderId="6" xfId="0" applyFill="1" applyBorder="1" applyAlignment="1">
      <alignment wrapText="1"/>
    </xf>
    <xf numFmtId="0" fontId="0" fillId="9" borderId="1" xfId="0" applyFill="1" applyBorder="1" applyAlignment="1">
      <alignment wrapText="1"/>
    </xf>
    <xf numFmtId="9" fontId="0" fillId="9" borderId="6" xfId="1" applyFont="1" applyFill="1" applyBorder="1"/>
    <xf numFmtId="9" fontId="0" fillId="9" borderId="1" xfId="1" applyFont="1" applyFill="1" applyBorder="1"/>
    <xf numFmtId="0" fontId="0" fillId="10" borderId="1" xfId="0" applyFill="1" applyBorder="1" applyAlignment="1">
      <alignment wrapText="1"/>
    </xf>
    <xf numFmtId="9" fontId="0" fillId="10" borderId="1" xfId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5" borderId="0" xfId="0" applyFont="1" applyFill="1"/>
    <xf numFmtId="0" fontId="2" fillId="0" borderId="0" xfId="0" applyFont="1"/>
    <xf numFmtId="164" fontId="0" fillId="7" borderId="1" xfId="1" applyNumberFormat="1" applyFont="1" applyFill="1" applyBorder="1"/>
    <xf numFmtId="164" fontId="0" fillId="7" borderId="4" xfId="1" applyNumberFormat="1" applyFont="1" applyFill="1" applyBorder="1"/>
    <xf numFmtId="164" fontId="0" fillId="3" borderId="1" xfId="1" applyNumberFormat="1" applyFont="1" applyFill="1" applyBorder="1"/>
    <xf numFmtId="0" fontId="4" fillId="11" borderId="1" xfId="0" applyFont="1" applyFill="1" applyBorder="1"/>
    <xf numFmtId="0" fontId="0" fillId="5" borderId="9" xfId="0" applyFill="1" applyBorder="1"/>
    <xf numFmtId="9" fontId="0" fillId="2" borderId="9" xfId="1" applyFont="1" applyFill="1" applyBorder="1"/>
    <xf numFmtId="0" fontId="0" fillId="8" borderId="9" xfId="0" applyFill="1" applyBorder="1"/>
    <xf numFmtId="0" fontId="0" fillId="8" borderId="7" xfId="0" applyFill="1" applyBorder="1"/>
    <xf numFmtId="9" fontId="0" fillId="9" borderId="10" xfId="1" applyFont="1" applyFill="1" applyBorder="1"/>
    <xf numFmtId="9" fontId="0" fillId="9" borderId="9" xfId="1" applyFont="1" applyFill="1" applyBorder="1"/>
    <xf numFmtId="0" fontId="0" fillId="4" borderId="9" xfId="0" applyFill="1" applyBorder="1"/>
    <xf numFmtId="0" fontId="0" fillId="4" borderId="7" xfId="0" applyFill="1" applyBorder="1"/>
    <xf numFmtId="0" fontId="0" fillId="3" borderId="9" xfId="0" applyFill="1" applyBorder="1"/>
    <xf numFmtId="9" fontId="0" fillId="10" borderId="9" xfId="1" applyFont="1" applyFill="1" applyBorder="1"/>
    <xf numFmtId="0" fontId="0" fillId="6" borderId="9" xfId="0" applyFill="1" applyBorder="1"/>
    <xf numFmtId="0" fontId="0" fillId="7" borderId="9" xfId="0" applyFill="1" applyBorder="1"/>
    <xf numFmtId="0" fontId="0" fillId="8" borderId="1" xfId="1" applyNumberFormat="1" applyFont="1" applyFill="1" applyBorder="1"/>
    <xf numFmtId="0" fontId="0" fillId="8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3" borderId="4" xfId="0" applyFill="1" applyBorder="1" applyAlignment="1">
      <alignment wrapText="1"/>
    </xf>
    <xf numFmtId="164" fontId="0" fillId="3" borderId="4" xfId="1" applyNumberFormat="1" applyFont="1" applyFill="1" applyBorder="1"/>
    <xf numFmtId="0" fontId="0" fillId="3" borderId="4" xfId="0" applyFill="1" applyBorder="1"/>
    <xf numFmtId="0" fontId="5" fillId="5" borderId="0" xfId="0" applyFont="1" applyFill="1"/>
    <xf numFmtId="0" fontId="5" fillId="0" borderId="0" xfId="0" applyFont="1" applyFill="1" applyBorder="1"/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8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BayAreaData_3Cycle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aasinstitute.berkeley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5" sqref="B15"/>
    </sheetView>
  </sheetViews>
  <sheetFormatPr defaultRowHeight="15"/>
  <cols>
    <col min="1" max="1" width="28.42578125" customWidth="1"/>
    <col min="2" max="2" width="40.28515625" customWidth="1"/>
    <col min="3" max="3" width="31" customWidth="1"/>
  </cols>
  <sheetData>
    <row r="1" spans="1:3" ht="15.75">
      <c r="A1" s="36" t="s">
        <v>160</v>
      </c>
      <c r="B1" s="36" t="s">
        <v>161</v>
      </c>
      <c r="C1" s="36" t="s">
        <v>162</v>
      </c>
    </row>
    <row r="2" spans="1:3">
      <c r="A2" s="29" t="s">
        <v>165</v>
      </c>
      <c r="B2" s="29" t="s">
        <v>163</v>
      </c>
      <c r="C2" s="29"/>
    </row>
    <row r="3" spans="1:3" ht="30">
      <c r="A3" s="30" t="s">
        <v>183</v>
      </c>
      <c r="B3" s="29" t="s">
        <v>164</v>
      </c>
      <c r="C3" s="29" t="s">
        <v>181</v>
      </c>
    </row>
    <row r="4" spans="1:3">
      <c r="A4" s="29" t="s">
        <v>184</v>
      </c>
      <c r="B4" s="29" t="s">
        <v>167</v>
      </c>
      <c r="C4" s="29" t="s">
        <v>166</v>
      </c>
    </row>
    <row r="5" spans="1:3" ht="30">
      <c r="A5" s="30" t="s">
        <v>185</v>
      </c>
      <c r="B5" s="29" t="s">
        <v>168</v>
      </c>
      <c r="C5" s="29" t="s">
        <v>181</v>
      </c>
    </row>
    <row r="6" spans="1:3" ht="59.1" customHeight="1">
      <c r="A6" s="57" t="s">
        <v>182</v>
      </c>
      <c r="B6" s="58"/>
      <c r="C6" s="58"/>
    </row>
    <row r="9" spans="1:3">
      <c r="A9" s="77" t="s">
        <v>187</v>
      </c>
    </row>
    <row r="10" spans="1:3">
      <c r="A10" s="78" t="s">
        <v>186</v>
      </c>
    </row>
  </sheetData>
  <mergeCells count="1">
    <mergeCell ref="A6:C6"/>
  </mergeCells>
  <hyperlinks>
    <hyperlink ref="A10" r:id="rId1" display="http://haasinstitute.berkeley.edu/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2"/>
  <sheetViews>
    <sheetView workbookViewId="0">
      <selection activeCell="B12" sqref="B12"/>
    </sheetView>
  </sheetViews>
  <sheetFormatPr defaultColWidth="8.7109375" defaultRowHeight="15"/>
  <cols>
    <col min="1" max="1" width="32.42578125" style="14" customWidth="1"/>
    <col min="2" max="2" width="12" style="14" bestFit="1" customWidth="1"/>
    <col min="3" max="3" width="23.85546875" style="14" customWidth="1"/>
    <col min="4" max="4" width="20.28515625" style="14" customWidth="1"/>
    <col min="5" max="5" width="21.5703125" style="14" customWidth="1"/>
    <col min="6" max="6" width="24.140625" style="14" customWidth="1"/>
    <col min="7" max="7" width="16.140625" style="14" customWidth="1"/>
    <col min="8" max="9" width="16" style="14" customWidth="1"/>
    <col min="10" max="10" width="20.140625" style="14" customWidth="1"/>
    <col min="11" max="11" width="20.5703125" style="14" customWidth="1"/>
    <col min="12" max="12" width="21.42578125" style="14" customWidth="1"/>
    <col min="13" max="13" width="23" style="14" customWidth="1"/>
    <col min="14" max="14" width="21.28515625" style="14" customWidth="1"/>
    <col min="15" max="15" width="20.85546875" style="14" customWidth="1"/>
    <col min="16" max="16" width="23.85546875" style="14" customWidth="1"/>
    <col min="17" max="17" width="15.140625" style="14" customWidth="1"/>
    <col min="18" max="19" width="17" style="14" customWidth="1"/>
    <col min="20" max="20" width="20.5703125" style="14" customWidth="1"/>
    <col min="21" max="21" width="16.140625" style="14" customWidth="1"/>
    <col min="22" max="22" width="14.42578125" style="14" customWidth="1"/>
    <col min="23" max="23" width="16.5703125" style="14" customWidth="1"/>
    <col min="24" max="24" width="24" style="14" customWidth="1"/>
    <col min="25" max="25" width="20.28515625" style="14" customWidth="1"/>
    <col min="26" max="26" width="21.140625" style="14" customWidth="1"/>
    <col min="27" max="27" width="22" style="14" customWidth="1"/>
    <col min="28" max="28" width="20.5703125" style="14" customWidth="1"/>
    <col min="29" max="29" width="21" style="14" customWidth="1"/>
    <col min="30" max="30" width="24.42578125" style="14" customWidth="1"/>
    <col min="31" max="31" width="16.42578125" style="14" customWidth="1"/>
    <col min="32" max="32" width="15.85546875" style="14" customWidth="1"/>
    <col min="33" max="33" width="16.42578125" style="14" customWidth="1"/>
    <col min="34" max="34" width="21.140625" style="14" customWidth="1"/>
    <col min="35" max="35" width="16.140625" style="14" customWidth="1"/>
    <col min="36" max="36" width="17.28515625" style="14" customWidth="1"/>
    <col min="37" max="37" width="18.140625" style="14" customWidth="1"/>
    <col min="38" max="38" width="21.140625" style="14" customWidth="1"/>
    <col min="39" max="56" width="8.7109375" style="14"/>
    <col min="57" max="57" width="17.42578125" style="14" customWidth="1"/>
    <col min="58" max="58" width="20.140625" style="14" customWidth="1"/>
    <col min="59" max="59" width="19.42578125" style="14" customWidth="1"/>
    <col min="60" max="60" width="19.140625" style="14" customWidth="1"/>
    <col min="61" max="61" width="20.5703125" style="14" customWidth="1"/>
    <col min="62" max="62" width="18" style="14" customWidth="1"/>
    <col min="63" max="63" width="14.28515625" style="14" customWidth="1"/>
    <col min="64" max="64" width="23.140625" style="14" customWidth="1"/>
    <col min="65" max="65" width="19.140625" style="14" customWidth="1"/>
    <col min="66" max="66" width="17.42578125" style="14" customWidth="1"/>
    <col min="67" max="67" width="16" style="14" customWidth="1"/>
    <col min="68" max="16384" width="8.7109375" style="14"/>
  </cols>
  <sheetData>
    <row r="1" spans="1:67" s="32" customFormat="1">
      <c r="A1" s="31"/>
      <c r="B1" s="31"/>
      <c r="C1" s="73" t="s">
        <v>151</v>
      </c>
      <c r="D1" s="73"/>
      <c r="E1" s="73"/>
      <c r="F1" s="73"/>
      <c r="G1" s="65" t="s">
        <v>152</v>
      </c>
      <c r="H1" s="65"/>
      <c r="I1" s="65"/>
      <c r="J1" s="65"/>
      <c r="K1" s="65"/>
      <c r="L1" s="66"/>
      <c r="M1" s="68" t="s">
        <v>153</v>
      </c>
      <c r="N1" s="68"/>
      <c r="O1" s="68"/>
      <c r="P1" s="68"/>
      <c r="Q1" s="69" t="s">
        <v>154</v>
      </c>
      <c r="R1" s="69"/>
      <c r="S1" s="69"/>
      <c r="T1" s="69"/>
      <c r="U1" s="67" t="s">
        <v>155</v>
      </c>
      <c r="V1" s="67"/>
      <c r="W1" s="67"/>
      <c r="X1" s="67"/>
      <c r="Y1" s="67"/>
      <c r="Z1" s="67"/>
      <c r="AA1" s="70" t="s">
        <v>156</v>
      </c>
      <c r="AB1" s="71"/>
      <c r="AC1" s="71"/>
      <c r="AD1" s="72"/>
      <c r="AE1" s="59" t="s">
        <v>157</v>
      </c>
      <c r="AF1" s="60"/>
      <c r="AG1" s="60"/>
      <c r="AH1" s="61"/>
      <c r="AI1" s="62" t="s">
        <v>158</v>
      </c>
      <c r="AJ1" s="63"/>
      <c r="AK1" s="63"/>
      <c r="AL1" s="64"/>
    </row>
    <row r="2" spans="1:67" s="1" customFormat="1" ht="30.95" customHeight="1">
      <c r="A2" s="8" t="s">
        <v>130</v>
      </c>
      <c r="B2" s="8" t="s">
        <v>0</v>
      </c>
      <c r="C2" s="2" t="s">
        <v>105</v>
      </c>
      <c r="D2" s="2" t="s">
        <v>106</v>
      </c>
      <c r="E2" s="2" t="s">
        <v>107</v>
      </c>
      <c r="F2" s="2" t="s">
        <v>108</v>
      </c>
      <c r="G2" s="19" t="s">
        <v>113</v>
      </c>
      <c r="H2" s="19" t="s">
        <v>115</v>
      </c>
      <c r="I2" s="19" t="s">
        <v>159</v>
      </c>
      <c r="J2" s="20" t="s">
        <v>117</v>
      </c>
      <c r="K2" s="19" t="s">
        <v>119</v>
      </c>
      <c r="L2" s="19" t="s">
        <v>150</v>
      </c>
      <c r="M2" s="23" t="s">
        <v>105</v>
      </c>
      <c r="N2" s="24" t="s">
        <v>106</v>
      </c>
      <c r="O2" s="24" t="s">
        <v>107</v>
      </c>
      <c r="P2" s="24" t="s">
        <v>108</v>
      </c>
      <c r="Q2" s="3" t="s">
        <v>109</v>
      </c>
      <c r="R2" s="3" t="s">
        <v>110</v>
      </c>
      <c r="S2" s="3" t="s">
        <v>111</v>
      </c>
      <c r="T2" s="15" t="s">
        <v>112</v>
      </c>
      <c r="U2" s="4" t="s">
        <v>114</v>
      </c>
      <c r="V2" s="4" t="s">
        <v>115</v>
      </c>
      <c r="W2" s="4" t="s">
        <v>159</v>
      </c>
      <c r="X2" s="4" t="s">
        <v>117</v>
      </c>
      <c r="Y2" s="4" t="s">
        <v>119</v>
      </c>
      <c r="Z2" s="4" t="s">
        <v>142</v>
      </c>
      <c r="AA2" s="27" t="s">
        <v>105</v>
      </c>
      <c r="AB2" s="27" t="s">
        <v>106</v>
      </c>
      <c r="AC2" s="27" t="s">
        <v>107</v>
      </c>
      <c r="AD2" s="27" t="s">
        <v>108</v>
      </c>
      <c r="AE2" s="10" t="s">
        <v>109</v>
      </c>
      <c r="AF2" s="10" t="s">
        <v>110</v>
      </c>
      <c r="AG2" s="10" t="s">
        <v>111</v>
      </c>
      <c r="AH2" s="10" t="s">
        <v>112</v>
      </c>
      <c r="AI2" s="13" t="s">
        <v>114</v>
      </c>
      <c r="AJ2" s="13" t="s">
        <v>115</v>
      </c>
      <c r="AK2" s="13" t="s">
        <v>116</v>
      </c>
      <c r="AL2" s="13" t="s">
        <v>117</v>
      </c>
      <c r="BE2" s="1" t="s">
        <v>123</v>
      </c>
      <c r="BF2" s="1" t="s">
        <v>119</v>
      </c>
      <c r="BG2" s="1" t="s">
        <v>120</v>
      </c>
      <c r="BH2" s="1" t="s">
        <v>121</v>
      </c>
      <c r="BI2" s="1" t="s">
        <v>122</v>
      </c>
      <c r="BJ2" s="1" t="s">
        <v>124</v>
      </c>
      <c r="BK2" s="1" t="s">
        <v>125</v>
      </c>
      <c r="BL2" s="1" t="s">
        <v>126</v>
      </c>
      <c r="BM2" s="1" t="s">
        <v>127</v>
      </c>
      <c r="BN2" s="1" t="s">
        <v>128</v>
      </c>
      <c r="BO2" s="1" t="s">
        <v>129</v>
      </c>
    </row>
    <row r="3" spans="1:67" customFormat="1">
      <c r="A3" s="9" t="s">
        <v>51</v>
      </c>
      <c r="B3" s="9" t="s">
        <v>51</v>
      </c>
      <c r="C3" s="5">
        <v>0.41081099999999998</v>
      </c>
      <c r="D3" s="5">
        <v>6.3973000000000002E-2</v>
      </c>
      <c r="E3" s="5">
        <v>0.122632</v>
      </c>
      <c r="F3" s="5">
        <f>(T3+AH3)/(X3+AL3)</f>
        <v>0.34163701067615659</v>
      </c>
      <c r="G3" s="21">
        <v>444</v>
      </c>
      <c r="H3" s="21">
        <v>248</v>
      </c>
      <c r="I3" s="21">
        <v>283</v>
      </c>
      <c r="J3" s="22">
        <v>748</v>
      </c>
      <c r="K3" s="21">
        <v>75.704615000000004</v>
      </c>
      <c r="L3" s="21">
        <v>1.3209E-2</v>
      </c>
      <c r="M3" s="25">
        <v>0.16597500000000001</v>
      </c>
      <c r="N3" s="26">
        <v>6.0790000000000002E-3</v>
      </c>
      <c r="O3" s="26">
        <v>7.6530000000000001E-3</v>
      </c>
      <c r="P3" s="26">
        <v>9.4898999999999997E-2</v>
      </c>
      <c r="Q3" s="6">
        <v>80</v>
      </c>
      <c r="R3" s="6">
        <v>2</v>
      </c>
      <c r="S3" s="6">
        <v>3</v>
      </c>
      <c r="T3" s="16">
        <v>80</v>
      </c>
      <c r="U3" s="7">
        <v>482</v>
      </c>
      <c r="V3" s="7">
        <v>329</v>
      </c>
      <c r="W3" s="7">
        <v>392</v>
      </c>
      <c r="X3" s="7">
        <v>843</v>
      </c>
      <c r="Y3" s="7">
        <v>32.070422999999899</v>
      </c>
      <c r="Z3" s="7">
        <v>3.1181E-2</v>
      </c>
      <c r="AA3" s="28">
        <v>0.67720100000000005</v>
      </c>
      <c r="AB3" s="28">
        <v>0.135849</v>
      </c>
      <c r="AC3" s="28">
        <v>0.19639899999999999</v>
      </c>
      <c r="AD3" s="28">
        <v>0.58837499999999998</v>
      </c>
      <c r="AE3" s="11">
        <v>300</v>
      </c>
      <c r="AF3" s="11">
        <v>36</v>
      </c>
      <c r="AG3" s="11">
        <v>120</v>
      </c>
      <c r="AH3" s="11">
        <v>496</v>
      </c>
      <c r="AI3" s="12">
        <v>443</v>
      </c>
      <c r="AJ3" s="12">
        <v>265</v>
      </c>
      <c r="AK3" s="12">
        <v>611</v>
      </c>
      <c r="AL3" s="12">
        <v>843</v>
      </c>
      <c r="BE3">
        <v>72259</v>
      </c>
      <c r="BF3">
        <v>60.065669</v>
      </c>
      <c r="BG3">
        <v>1.6648E-2</v>
      </c>
      <c r="BH3">
        <v>4488</v>
      </c>
      <c r="BI3">
        <v>6.2E-2</v>
      </c>
      <c r="BJ3">
        <v>6725</v>
      </c>
      <c r="BK3">
        <v>9.2999999999999999E-2</v>
      </c>
      <c r="BL3">
        <v>37921</v>
      </c>
      <c r="BM3">
        <v>0.52500000000000002</v>
      </c>
      <c r="BN3">
        <v>56285</v>
      </c>
      <c r="BO3">
        <v>0.06</v>
      </c>
    </row>
    <row r="4" spans="1:67" customFormat="1">
      <c r="A4" s="9" t="s">
        <v>96</v>
      </c>
      <c r="B4" s="9" t="s">
        <v>51</v>
      </c>
      <c r="C4" s="5">
        <v>3.9063000000000001E-2</v>
      </c>
      <c r="D4" s="5">
        <v>0.21052599999999999</v>
      </c>
      <c r="E4" s="5">
        <v>1.7829459999999999</v>
      </c>
      <c r="F4" s="5">
        <f t="shared" ref="F4:F67" si="0">(T4+AH4)/(X4+AL4)</f>
        <v>0.47272727272727272</v>
      </c>
      <c r="G4" s="21">
        <v>80</v>
      </c>
      <c r="H4" s="21">
        <v>53</v>
      </c>
      <c r="I4" s="21">
        <v>57</v>
      </c>
      <c r="J4" s="22">
        <v>145</v>
      </c>
      <c r="K4" s="21">
        <v>97.573684</v>
      </c>
      <c r="L4" s="21">
        <v>1.0248999999999999E-2</v>
      </c>
      <c r="M4" s="25">
        <v>0</v>
      </c>
      <c r="N4" s="26">
        <v>0.13953499999999999</v>
      </c>
      <c r="O4" s="26">
        <v>3.3846150000000002</v>
      </c>
      <c r="P4" s="26">
        <v>0.111111</v>
      </c>
      <c r="Q4" s="6">
        <v>0</v>
      </c>
      <c r="R4" s="6">
        <v>6</v>
      </c>
      <c r="S4" s="6">
        <v>176</v>
      </c>
      <c r="T4" s="16">
        <v>13</v>
      </c>
      <c r="U4" s="7">
        <v>64</v>
      </c>
      <c r="V4" s="7">
        <v>43</v>
      </c>
      <c r="W4" s="7">
        <v>52</v>
      </c>
      <c r="X4" s="7">
        <v>117</v>
      </c>
      <c r="Y4" s="7">
        <v>43.722973000000003</v>
      </c>
      <c r="Z4" s="7">
        <v>2.2870999999999999E-2</v>
      </c>
      <c r="AA4" s="28">
        <v>7.8125E-2</v>
      </c>
      <c r="AB4" s="28">
        <v>0.30303000000000002</v>
      </c>
      <c r="AC4" s="28">
        <v>0.70129900000000001</v>
      </c>
      <c r="AD4" s="28">
        <v>0.88349500000000003</v>
      </c>
      <c r="AE4" s="11">
        <v>5</v>
      </c>
      <c r="AF4" s="11">
        <v>10</v>
      </c>
      <c r="AG4" s="11">
        <v>54</v>
      </c>
      <c r="AH4" s="11">
        <v>91</v>
      </c>
      <c r="AI4" s="12">
        <v>64</v>
      </c>
      <c r="AJ4" s="12">
        <v>33</v>
      </c>
      <c r="AK4" s="12">
        <v>77</v>
      </c>
      <c r="AL4" s="12">
        <v>103</v>
      </c>
      <c r="BE4">
        <v>16444</v>
      </c>
      <c r="BF4">
        <v>103.421384</v>
      </c>
      <c r="BG4">
        <v>9.6690000000000005E-3</v>
      </c>
      <c r="BH4">
        <v>675</v>
      </c>
      <c r="BI4">
        <v>4.1000000000000002E-2</v>
      </c>
      <c r="BJ4">
        <v>1312</v>
      </c>
      <c r="BK4">
        <v>0.08</v>
      </c>
      <c r="BL4">
        <v>9461</v>
      </c>
      <c r="BM4">
        <v>0.57499999999999996</v>
      </c>
      <c r="BN4">
        <v>54919</v>
      </c>
      <c r="BO4">
        <v>6.4000000000000001E-2</v>
      </c>
    </row>
    <row r="5" spans="1:67" customFormat="1">
      <c r="A5" s="9" t="s">
        <v>68</v>
      </c>
      <c r="B5" s="9" t="s">
        <v>69</v>
      </c>
      <c r="C5" s="5">
        <v>0.28571400000000002</v>
      </c>
      <c r="D5" s="5">
        <v>0.20202000000000001</v>
      </c>
      <c r="E5" s="5">
        <v>0.10685500000000001</v>
      </c>
      <c r="F5" s="5">
        <f t="shared" si="0"/>
        <v>2.5564610011641444</v>
      </c>
      <c r="G5" s="21">
        <v>116</v>
      </c>
      <c r="H5" s="21">
        <v>54</v>
      </c>
      <c r="I5" s="21">
        <v>58</v>
      </c>
      <c r="J5" s="22">
        <v>164</v>
      </c>
      <c r="K5" s="21">
        <v>85.324561000000003</v>
      </c>
      <c r="L5" s="21">
        <v>1.172E-2</v>
      </c>
      <c r="M5" s="25">
        <v>0</v>
      </c>
      <c r="N5" s="26">
        <v>0</v>
      </c>
      <c r="O5" s="26">
        <v>1.3986E-2</v>
      </c>
      <c r="P5" s="26">
        <v>0.28666700000000001</v>
      </c>
      <c r="Q5" s="6">
        <v>0</v>
      </c>
      <c r="R5" s="6">
        <v>0</v>
      </c>
      <c r="S5" s="6">
        <v>2</v>
      </c>
      <c r="T5" s="16">
        <v>86</v>
      </c>
      <c r="U5" s="7">
        <v>169</v>
      </c>
      <c r="V5" s="7">
        <v>116</v>
      </c>
      <c r="W5" s="7">
        <v>143</v>
      </c>
      <c r="X5" s="7">
        <v>300</v>
      </c>
      <c r="Y5" s="7">
        <v>75.889831000000001</v>
      </c>
      <c r="Z5" s="7">
        <v>1.3176999999999999E-2</v>
      </c>
      <c r="AA5" s="28">
        <v>0.49565199999999998</v>
      </c>
      <c r="AB5" s="28">
        <v>0.33149200000000001</v>
      </c>
      <c r="AC5" s="28">
        <v>0.14447599999999999</v>
      </c>
      <c r="AD5" s="28">
        <v>3.774597</v>
      </c>
      <c r="AE5" s="11">
        <v>114</v>
      </c>
      <c r="AF5" s="11">
        <v>60</v>
      </c>
      <c r="AG5" s="11">
        <v>51</v>
      </c>
      <c r="AH5" s="11">
        <v>2110</v>
      </c>
      <c r="AI5" s="12">
        <v>230</v>
      </c>
      <c r="AJ5" s="12">
        <v>181</v>
      </c>
      <c r="AK5" s="12">
        <v>353</v>
      </c>
      <c r="AL5" s="12">
        <v>559</v>
      </c>
      <c r="BE5">
        <v>9774</v>
      </c>
      <c r="BF5">
        <v>22.836449000000002</v>
      </c>
      <c r="BG5">
        <v>4.3790000000000003E-2</v>
      </c>
      <c r="BH5">
        <v>717</v>
      </c>
      <c r="BI5">
        <v>7.2999999999999995E-2</v>
      </c>
      <c r="BJ5">
        <v>1731</v>
      </c>
      <c r="BK5">
        <v>0.17699999999999999</v>
      </c>
      <c r="BL5">
        <v>5138</v>
      </c>
      <c r="BM5">
        <v>0.52600000000000002</v>
      </c>
      <c r="BN5">
        <v>52105</v>
      </c>
      <c r="BO5">
        <v>6.8000000000000005E-2</v>
      </c>
    </row>
    <row r="6" spans="1:67" customFormat="1">
      <c r="A6" s="9" t="s">
        <v>72</v>
      </c>
      <c r="B6" s="9" t="s">
        <v>64</v>
      </c>
      <c r="C6" s="5">
        <v>0.30828100000000003</v>
      </c>
      <c r="D6" s="5">
        <v>0.49882100000000001</v>
      </c>
      <c r="E6" s="5">
        <v>1.7937540000000001</v>
      </c>
      <c r="F6" s="5">
        <f t="shared" si="0"/>
        <v>1.2312435765673175</v>
      </c>
      <c r="G6" s="21">
        <v>349</v>
      </c>
      <c r="H6" s="21">
        <v>205</v>
      </c>
      <c r="I6" s="21">
        <v>214</v>
      </c>
      <c r="J6" s="22">
        <v>680</v>
      </c>
      <c r="K6" s="21">
        <v>133.296875</v>
      </c>
      <c r="L6" s="21">
        <v>7.502E-3</v>
      </c>
      <c r="M6" s="25">
        <v>1.5504E-2</v>
      </c>
      <c r="N6" s="26">
        <v>5.8997000000000001E-2</v>
      </c>
      <c r="O6" s="26">
        <v>2.1889759999999998</v>
      </c>
      <c r="P6" s="26">
        <v>0.36424499999999999</v>
      </c>
      <c r="Q6" s="6">
        <v>8</v>
      </c>
      <c r="R6" s="6">
        <v>20</v>
      </c>
      <c r="S6" s="6">
        <v>834</v>
      </c>
      <c r="T6" s="16">
        <v>381</v>
      </c>
      <c r="U6" s="7">
        <v>516</v>
      </c>
      <c r="V6" s="7">
        <v>339</v>
      </c>
      <c r="W6" s="7">
        <v>381</v>
      </c>
      <c r="X6" s="7">
        <v>1046</v>
      </c>
      <c r="Y6" s="7">
        <v>38.523923000000003</v>
      </c>
      <c r="Z6" s="7">
        <v>2.5957999999999998E-2</v>
      </c>
      <c r="AA6" s="28">
        <v>0.47231299999999998</v>
      </c>
      <c r="AB6" s="28">
        <v>0.79174900000000004</v>
      </c>
      <c r="AC6" s="28">
        <v>1.6634949999999999</v>
      </c>
      <c r="AD6" s="28">
        <v>1.71543</v>
      </c>
      <c r="AE6" s="11">
        <v>435</v>
      </c>
      <c r="AF6" s="11">
        <v>403</v>
      </c>
      <c r="AG6" s="11">
        <v>1923</v>
      </c>
      <c r="AH6" s="11">
        <v>3213</v>
      </c>
      <c r="AI6" s="12">
        <v>921</v>
      </c>
      <c r="AJ6" s="12">
        <v>509</v>
      </c>
      <c r="AK6" s="12">
        <v>1156</v>
      </c>
      <c r="AL6" s="12">
        <v>1873</v>
      </c>
      <c r="BE6">
        <v>90532</v>
      </c>
      <c r="BF6">
        <v>73.245954999999896</v>
      </c>
      <c r="BG6">
        <v>1.3653E-2</v>
      </c>
      <c r="BH6">
        <v>8824</v>
      </c>
      <c r="BI6">
        <v>9.7000000000000003E-2</v>
      </c>
      <c r="BJ6">
        <v>20024</v>
      </c>
      <c r="BK6">
        <v>0.221</v>
      </c>
      <c r="BL6">
        <v>50644</v>
      </c>
      <c r="BM6">
        <v>0.55900000000000005</v>
      </c>
      <c r="BN6">
        <v>60359</v>
      </c>
      <c r="BO6">
        <v>6.5000000000000002E-2</v>
      </c>
    </row>
    <row r="7" spans="1:67" customFormat="1">
      <c r="A7" s="9" t="s">
        <v>29</v>
      </c>
      <c r="B7" s="9" t="s">
        <v>22</v>
      </c>
      <c r="C7" s="5">
        <v>0.43902400000000003</v>
      </c>
      <c r="D7" s="5">
        <v>0</v>
      </c>
      <c r="E7" s="5">
        <v>0</v>
      </c>
      <c r="F7" s="5">
        <f t="shared" si="0"/>
        <v>-2.1276595744680851E-2</v>
      </c>
      <c r="G7" s="21">
        <v>35</v>
      </c>
      <c r="H7" s="21">
        <v>26</v>
      </c>
      <c r="I7" s="21">
        <v>29</v>
      </c>
      <c r="J7" s="22">
        <v>3</v>
      </c>
      <c r="K7" s="21">
        <v>76.822221999999897</v>
      </c>
      <c r="L7" s="21">
        <v>1.3017000000000001E-2</v>
      </c>
      <c r="M7" s="25">
        <v>0.94736799999999999</v>
      </c>
      <c r="N7" s="26">
        <v>0</v>
      </c>
      <c r="O7" s="26">
        <v>0</v>
      </c>
      <c r="P7" s="26">
        <v>-0.235294</v>
      </c>
      <c r="Q7" s="6">
        <v>18</v>
      </c>
      <c r="R7" s="6">
        <v>0</v>
      </c>
      <c r="S7" s="6">
        <v>0</v>
      </c>
      <c r="T7" s="16">
        <v>-8</v>
      </c>
      <c r="U7" s="7">
        <v>19</v>
      </c>
      <c r="V7" s="7">
        <v>14</v>
      </c>
      <c r="W7" s="7">
        <v>16</v>
      </c>
      <c r="X7" s="7">
        <v>34</v>
      </c>
      <c r="Y7" s="7">
        <v>7.6694630000000004</v>
      </c>
      <c r="Z7" s="7">
        <v>0.130387</v>
      </c>
      <c r="AA7" s="28">
        <v>0</v>
      </c>
      <c r="AB7" s="28">
        <v>0</v>
      </c>
      <c r="AC7" s="28">
        <v>0</v>
      </c>
      <c r="AD7" s="28">
        <v>4.6729E-2</v>
      </c>
      <c r="AE7" s="11">
        <v>0</v>
      </c>
      <c r="AF7" s="11">
        <v>0</v>
      </c>
      <c r="AG7" s="11">
        <v>0</v>
      </c>
      <c r="AH7" s="11">
        <v>5</v>
      </c>
      <c r="AI7" s="12">
        <v>22</v>
      </c>
      <c r="AJ7" s="12">
        <v>10</v>
      </c>
      <c r="AK7" s="12">
        <v>27</v>
      </c>
      <c r="AL7" s="12">
        <v>107</v>
      </c>
      <c r="BE7">
        <v>7194</v>
      </c>
      <c r="BF7">
        <v>146.816327</v>
      </c>
      <c r="BG7">
        <v>6.8110000000000002E-3</v>
      </c>
      <c r="BH7">
        <v>50</v>
      </c>
      <c r="BI7">
        <v>7.0000000000000001E-3</v>
      </c>
      <c r="BJ7">
        <v>200</v>
      </c>
      <c r="BK7">
        <v>2.8000000000000001E-2</v>
      </c>
      <c r="BL7">
        <v>6022</v>
      </c>
      <c r="BM7">
        <v>0.83699999999999997</v>
      </c>
      <c r="BN7">
        <v>200001</v>
      </c>
      <c r="BO7">
        <v>8.0000000000000002E-3</v>
      </c>
    </row>
    <row r="8" spans="1:67" customFormat="1">
      <c r="A8" s="9" t="s">
        <v>54</v>
      </c>
      <c r="B8" s="9" t="s">
        <v>22</v>
      </c>
      <c r="C8" s="5">
        <v>0.162162</v>
      </c>
      <c r="D8" s="5">
        <v>0.21052599999999999</v>
      </c>
      <c r="E8" s="5">
        <v>8.9172000000000001E-2</v>
      </c>
      <c r="F8" s="5">
        <f t="shared" si="0"/>
        <v>1.0506329113924051</v>
      </c>
      <c r="G8" s="21">
        <v>116</v>
      </c>
      <c r="H8" s="21">
        <v>63</v>
      </c>
      <c r="I8" s="21">
        <v>67</v>
      </c>
      <c r="J8" s="22">
        <v>222</v>
      </c>
      <c r="K8" s="21">
        <v>105.020325</v>
      </c>
      <c r="L8" s="21">
        <v>9.5219999999999992E-3</v>
      </c>
      <c r="M8" s="25">
        <v>0</v>
      </c>
      <c r="N8" s="26">
        <v>0</v>
      </c>
      <c r="O8" s="26">
        <v>5.1948000000000001E-2</v>
      </c>
      <c r="P8" s="26">
        <v>0.27108399999999999</v>
      </c>
      <c r="Q8" s="6">
        <v>0</v>
      </c>
      <c r="R8" s="6">
        <v>0</v>
      </c>
      <c r="S8" s="6">
        <v>4</v>
      </c>
      <c r="T8" s="16">
        <v>45</v>
      </c>
      <c r="U8" s="7">
        <v>91</v>
      </c>
      <c r="V8" s="7">
        <v>65</v>
      </c>
      <c r="W8" s="7">
        <v>77</v>
      </c>
      <c r="X8" s="7">
        <v>166</v>
      </c>
      <c r="Y8" s="7">
        <v>69.462766000000002</v>
      </c>
      <c r="Z8" s="7">
        <v>1.4396000000000001E-2</v>
      </c>
      <c r="AA8" s="28">
        <v>0.42105300000000001</v>
      </c>
      <c r="AB8" s="28">
        <v>0.66666700000000001</v>
      </c>
      <c r="AC8" s="28">
        <v>0.125</v>
      </c>
      <c r="AD8" s="28">
        <v>1.913333</v>
      </c>
      <c r="AE8" s="11">
        <v>24</v>
      </c>
      <c r="AF8" s="11">
        <v>20</v>
      </c>
      <c r="AG8" s="11">
        <v>10</v>
      </c>
      <c r="AH8" s="11">
        <v>287</v>
      </c>
      <c r="AI8" s="12">
        <v>57</v>
      </c>
      <c r="AJ8" s="12">
        <v>30</v>
      </c>
      <c r="AK8" s="12">
        <v>80</v>
      </c>
      <c r="AL8" s="12">
        <v>150</v>
      </c>
      <c r="BE8">
        <v>25123</v>
      </c>
      <c r="BF8">
        <v>107.824034</v>
      </c>
      <c r="BG8">
        <v>9.2739999999999993E-3</v>
      </c>
      <c r="BH8">
        <v>422</v>
      </c>
      <c r="BI8">
        <v>1.7000000000000001E-2</v>
      </c>
      <c r="BJ8">
        <v>2090</v>
      </c>
      <c r="BK8">
        <v>8.3000000000000004E-2</v>
      </c>
      <c r="BL8">
        <v>17696</v>
      </c>
      <c r="BM8">
        <v>0.70399999999999996</v>
      </c>
      <c r="BN8">
        <v>80905</v>
      </c>
      <c r="BO8">
        <v>1.7000000000000001E-2</v>
      </c>
    </row>
    <row r="9" spans="1:67" customFormat="1">
      <c r="A9" s="9" t="s">
        <v>38</v>
      </c>
      <c r="B9" s="9" t="s">
        <v>24</v>
      </c>
      <c r="C9" s="5">
        <v>0.33333299999999999</v>
      </c>
      <c r="D9" s="5">
        <v>1</v>
      </c>
      <c r="E9" s="5">
        <v>0.66666700000000001</v>
      </c>
      <c r="F9" s="5">
        <f t="shared" si="0"/>
        <v>1.8</v>
      </c>
      <c r="G9" s="21">
        <v>4</v>
      </c>
      <c r="H9" s="21">
        <v>3</v>
      </c>
      <c r="I9" s="21">
        <v>4</v>
      </c>
      <c r="J9" s="22">
        <v>5</v>
      </c>
      <c r="K9" s="21">
        <v>188</v>
      </c>
      <c r="L9" s="21">
        <v>5.3189999999999999E-3</v>
      </c>
      <c r="M9" s="25">
        <v>0.4</v>
      </c>
      <c r="N9" s="26">
        <v>1.25</v>
      </c>
      <c r="O9" s="26">
        <v>0.5</v>
      </c>
      <c r="P9" s="26">
        <v>2.75</v>
      </c>
      <c r="Q9" s="6">
        <v>2</v>
      </c>
      <c r="R9" s="6">
        <v>5</v>
      </c>
      <c r="S9" s="6">
        <v>2</v>
      </c>
      <c r="T9" s="16">
        <v>11</v>
      </c>
      <c r="U9" s="7">
        <v>5</v>
      </c>
      <c r="V9" s="7">
        <v>4</v>
      </c>
      <c r="W9" s="7">
        <v>4</v>
      </c>
      <c r="X9" s="7">
        <v>4</v>
      </c>
      <c r="Y9" s="7">
        <v>48.269714</v>
      </c>
      <c r="Z9" s="7">
        <v>2.0716999999999999E-2</v>
      </c>
      <c r="AA9" s="28">
        <v>0</v>
      </c>
      <c r="AB9" s="28">
        <v>0</v>
      </c>
      <c r="AC9" s="28">
        <v>1</v>
      </c>
      <c r="AD9" s="28">
        <v>1.1666669999999999</v>
      </c>
      <c r="AE9" s="11">
        <v>0</v>
      </c>
      <c r="AF9" s="11">
        <v>0</v>
      </c>
      <c r="AG9" s="11">
        <v>2</v>
      </c>
      <c r="AH9" s="11">
        <v>7</v>
      </c>
      <c r="AI9" s="12">
        <v>1</v>
      </c>
      <c r="AJ9" s="12">
        <v>1</v>
      </c>
      <c r="AK9" s="12">
        <v>2</v>
      </c>
      <c r="AL9" s="12">
        <v>6</v>
      </c>
      <c r="BE9">
        <v>2125</v>
      </c>
      <c r="BF9">
        <v>163.461537999999</v>
      </c>
      <c r="BG9">
        <v>6.1180000000000002E-3</v>
      </c>
      <c r="BH9">
        <v>2</v>
      </c>
      <c r="BI9">
        <v>1E-3</v>
      </c>
      <c r="BJ9">
        <v>46</v>
      </c>
      <c r="BK9">
        <v>2.1999999999999999E-2</v>
      </c>
      <c r="BL9">
        <v>2019</v>
      </c>
      <c r="BM9">
        <v>0.95</v>
      </c>
      <c r="BN9">
        <v>130796</v>
      </c>
      <c r="BO9">
        <v>2.9000000000000001E-2</v>
      </c>
    </row>
    <row r="10" spans="1:67" customFormat="1">
      <c r="A10" s="9" t="s">
        <v>4</v>
      </c>
      <c r="B10" s="9" t="s">
        <v>5</v>
      </c>
      <c r="C10" s="5">
        <v>0.24884800000000001</v>
      </c>
      <c r="D10" s="5">
        <v>0.88513500000000001</v>
      </c>
      <c r="E10" s="5">
        <v>0.83333299999999999</v>
      </c>
      <c r="F10" s="5">
        <f t="shared" si="0"/>
        <v>1.2539267015706805</v>
      </c>
      <c r="G10" s="21">
        <v>94</v>
      </c>
      <c r="H10" s="21">
        <v>54</v>
      </c>
      <c r="I10" s="21">
        <v>56</v>
      </c>
      <c r="J10" s="22">
        <v>123</v>
      </c>
      <c r="K10" s="21">
        <v>132.338235</v>
      </c>
      <c r="L10" s="21">
        <v>7.5560000000000002E-3</v>
      </c>
      <c r="M10" s="25">
        <v>0</v>
      </c>
      <c r="N10" s="26">
        <v>3.0303E-2</v>
      </c>
      <c r="O10" s="26">
        <v>0</v>
      </c>
      <c r="P10" s="26">
        <v>0.52808999999999995</v>
      </c>
      <c r="Q10" s="6">
        <v>0</v>
      </c>
      <c r="R10" s="6">
        <v>3</v>
      </c>
      <c r="S10" s="6">
        <v>0</v>
      </c>
      <c r="T10" s="16">
        <v>94</v>
      </c>
      <c r="U10" s="7">
        <v>147</v>
      </c>
      <c r="V10" s="7">
        <v>99</v>
      </c>
      <c r="W10" s="7">
        <v>108</v>
      </c>
      <c r="X10" s="7">
        <v>178</v>
      </c>
      <c r="Y10" s="7">
        <v>87.3483149999999</v>
      </c>
      <c r="Z10" s="7">
        <v>1.1448E-2</v>
      </c>
      <c r="AA10" s="28">
        <v>0.77142900000000003</v>
      </c>
      <c r="AB10" s="28">
        <v>2.6122450000000002</v>
      </c>
      <c r="AC10" s="28">
        <v>1.8333330000000001</v>
      </c>
      <c r="AD10" s="28">
        <v>1.8872549999999999</v>
      </c>
      <c r="AE10" s="11">
        <v>54</v>
      </c>
      <c r="AF10" s="11">
        <v>128</v>
      </c>
      <c r="AG10" s="11">
        <v>165</v>
      </c>
      <c r="AH10" s="11">
        <v>385</v>
      </c>
      <c r="AI10" s="12">
        <v>70</v>
      </c>
      <c r="AJ10" s="12">
        <v>49</v>
      </c>
      <c r="AK10" s="12">
        <v>90</v>
      </c>
      <c r="AL10" s="12">
        <v>204</v>
      </c>
      <c r="BE10">
        <v>26865</v>
      </c>
      <c r="BF10">
        <v>75.889831000000001</v>
      </c>
      <c r="BG10">
        <v>1.3176999999999999E-2</v>
      </c>
      <c r="BH10">
        <v>1295</v>
      </c>
      <c r="BI10">
        <v>4.8000000000000001E-2</v>
      </c>
      <c r="BJ10">
        <v>2424</v>
      </c>
      <c r="BK10">
        <v>0.09</v>
      </c>
      <c r="BL10">
        <v>19853</v>
      </c>
      <c r="BM10">
        <v>0.73899999999999999</v>
      </c>
      <c r="BN10">
        <v>67617</v>
      </c>
      <c r="BO10">
        <v>3.1E-2</v>
      </c>
    </row>
    <row r="11" spans="1:67" customFormat="1">
      <c r="A11" s="9" t="s">
        <v>97</v>
      </c>
      <c r="B11" s="9" t="s">
        <v>51</v>
      </c>
      <c r="C11" s="5">
        <v>0.47214099999999998</v>
      </c>
      <c r="D11" s="5">
        <v>0.59930300000000003</v>
      </c>
      <c r="E11" s="5">
        <v>0.13620499999999999</v>
      </c>
      <c r="F11" s="5">
        <f t="shared" si="0"/>
        <v>1.1463722397476341</v>
      </c>
      <c r="G11" s="21">
        <v>532</v>
      </c>
      <c r="H11" s="21">
        <v>442</v>
      </c>
      <c r="I11" s="21">
        <v>584</v>
      </c>
      <c r="J11" s="22">
        <v>1401</v>
      </c>
      <c r="K11" s="21">
        <v>72.259307000000007</v>
      </c>
      <c r="L11" s="21">
        <v>1.3839000000000001E-2</v>
      </c>
      <c r="M11" s="25">
        <v>0.25304900000000002</v>
      </c>
      <c r="N11" s="26">
        <v>0.20518900000000001</v>
      </c>
      <c r="O11" s="26">
        <v>4.1894000000000001E-2</v>
      </c>
      <c r="P11" s="26">
        <v>0.93362800000000001</v>
      </c>
      <c r="Q11" s="6">
        <v>83</v>
      </c>
      <c r="R11" s="6">
        <v>87</v>
      </c>
      <c r="S11" s="6">
        <v>23</v>
      </c>
      <c r="T11" s="16">
        <v>1055</v>
      </c>
      <c r="U11" s="7">
        <v>328</v>
      </c>
      <c r="V11" s="7">
        <v>424</v>
      </c>
      <c r="W11" s="7">
        <v>549</v>
      </c>
      <c r="X11" s="7">
        <v>1130</v>
      </c>
      <c r="Y11" s="7">
        <v>46.335025000000002</v>
      </c>
      <c r="Z11" s="7">
        <v>2.1582E-2</v>
      </c>
      <c r="AA11" s="28">
        <v>0.67514099999999999</v>
      </c>
      <c r="AB11" s="28">
        <v>1.713333</v>
      </c>
      <c r="AC11" s="28">
        <v>0.303226</v>
      </c>
      <c r="AD11" s="28">
        <v>1.674725</v>
      </c>
      <c r="AE11" s="11">
        <v>239</v>
      </c>
      <c r="AF11" s="11">
        <v>257</v>
      </c>
      <c r="AG11" s="11">
        <v>94</v>
      </c>
      <c r="AH11" s="11">
        <v>762</v>
      </c>
      <c r="AI11" s="12">
        <v>354</v>
      </c>
      <c r="AJ11" s="12">
        <v>150</v>
      </c>
      <c r="AK11" s="12">
        <v>310</v>
      </c>
      <c r="AL11" s="12">
        <v>455</v>
      </c>
      <c r="BE11">
        <v>102743</v>
      </c>
      <c r="BF11">
        <v>78.972329000000002</v>
      </c>
      <c r="BG11">
        <v>1.2663000000000001E-2</v>
      </c>
      <c r="BH11">
        <v>14007</v>
      </c>
      <c r="BI11">
        <v>0.13600000000000001</v>
      </c>
      <c r="BJ11">
        <v>10001</v>
      </c>
      <c r="BK11">
        <v>9.7000000000000003E-2</v>
      </c>
      <c r="BL11">
        <v>56691</v>
      </c>
      <c r="BM11">
        <v>0.55200000000000005</v>
      </c>
      <c r="BN11">
        <v>44485</v>
      </c>
      <c r="BO11">
        <v>8.3000000000000004E-2</v>
      </c>
    </row>
    <row r="12" spans="1:67" customFormat="1">
      <c r="A12" s="9" t="s">
        <v>82</v>
      </c>
      <c r="B12" s="9" t="s">
        <v>64</v>
      </c>
      <c r="C12" s="5">
        <v>0.34996899999999997</v>
      </c>
      <c r="D12" s="5">
        <v>0.32491799999999998</v>
      </c>
      <c r="E12" s="5">
        <v>1.627955</v>
      </c>
      <c r="F12" s="5">
        <f t="shared" si="0"/>
        <v>3.3125445473984318</v>
      </c>
      <c r="G12" s="21">
        <v>234</v>
      </c>
      <c r="H12" s="21">
        <v>124</v>
      </c>
      <c r="I12" s="21">
        <v>123</v>
      </c>
      <c r="J12" s="22">
        <v>279</v>
      </c>
      <c r="K12" s="21">
        <v>107.029106</v>
      </c>
      <c r="L12" s="21">
        <v>9.3430000000000006E-3</v>
      </c>
      <c r="M12" s="25">
        <v>0.26778200000000002</v>
      </c>
      <c r="N12" s="26">
        <v>0.13333300000000001</v>
      </c>
      <c r="O12" s="26">
        <v>0.36458299999999999</v>
      </c>
      <c r="P12" s="26">
        <v>1.498602</v>
      </c>
      <c r="Q12" s="6">
        <v>192</v>
      </c>
      <c r="R12" s="6">
        <v>58</v>
      </c>
      <c r="S12" s="6">
        <v>175</v>
      </c>
      <c r="T12" s="16">
        <v>1608</v>
      </c>
      <c r="U12" s="7">
        <v>717</v>
      </c>
      <c r="V12" s="7">
        <v>435</v>
      </c>
      <c r="W12" s="7">
        <v>480</v>
      </c>
      <c r="X12" s="7">
        <v>1073</v>
      </c>
      <c r="Y12" s="7">
        <v>76.042552999999899</v>
      </c>
      <c r="Z12" s="7">
        <v>1.3150999999999999E-2</v>
      </c>
      <c r="AA12" s="28">
        <v>0.41501100000000002</v>
      </c>
      <c r="AB12" s="28">
        <v>0.5</v>
      </c>
      <c r="AC12" s="28">
        <v>2.2609599999999999</v>
      </c>
      <c r="AD12" s="28">
        <v>4.4356609999999996</v>
      </c>
      <c r="AE12" s="11">
        <v>376</v>
      </c>
      <c r="AF12" s="11">
        <v>238</v>
      </c>
      <c r="AG12" s="11">
        <v>2166</v>
      </c>
      <c r="AH12" s="11">
        <v>7687</v>
      </c>
      <c r="AI12" s="12">
        <v>906</v>
      </c>
      <c r="AJ12" s="12">
        <v>476</v>
      </c>
      <c r="AK12" s="12">
        <v>958</v>
      </c>
      <c r="AL12" s="12">
        <v>1733</v>
      </c>
      <c r="BE12">
        <v>23302</v>
      </c>
      <c r="BF12">
        <v>14.278186</v>
      </c>
      <c r="BG12">
        <v>7.0037000000000002E-2</v>
      </c>
      <c r="BH12">
        <v>579</v>
      </c>
      <c r="BI12">
        <v>2.5000000000000001E-2</v>
      </c>
      <c r="BJ12">
        <v>6565</v>
      </c>
      <c r="BK12">
        <v>0.28199999999999997</v>
      </c>
      <c r="BL12">
        <v>14692</v>
      </c>
      <c r="BM12">
        <v>0.63100000000000001</v>
      </c>
      <c r="BN12">
        <v>69198</v>
      </c>
      <c r="BO12">
        <v>4.2999999999999997E-2</v>
      </c>
    </row>
    <row r="13" spans="1:67" customFormat="1">
      <c r="A13" s="9" t="s">
        <v>30</v>
      </c>
      <c r="B13" s="9" t="s">
        <v>22</v>
      </c>
      <c r="C13" s="5">
        <v>3.5353999999999997E-2</v>
      </c>
      <c r="D13" s="5">
        <v>9.1739999999999999E-3</v>
      </c>
      <c r="E13" s="5">
        <v>7.4074000000000001E-2</v>
      </c>
      <c r="F13" s="5">
        <f t="shared" si="0"/>
        <v>0.69486404833836857</v>
      </c>
      <c r="G13" s="21">
        <v>25</v>
      </c>
      <c r="H13" s="21">
        <v>13</v>
      </c>
      <c r="I13" s="21">
        <v>15</v>
      </c>
      <c r="J13" s="22">
        <v>30</v>
      </c>
      <c r="K13" s="21">
        <v>80.792452999999895</v>
      </c>
      <c r="L13" s="21">
        <v>1.2377000000000001E-2</v>
      </c>
      <c r="M13" s="25">
        <v>0</v>
      </c>
      <c r="N13" s="26">
        <v>0</v>
      </c>
      <c r="O13" s="26">
        <v>9.0909000000000004E-2</v>
      </c>
      <c r="P13" s="26">
        <v>0.82035899999999995</v>
      </c>
      <c r="Q13" s="6">
        <v>0</v>
      </c>
      <c r="R13" s="6">
        <v>0</v>
      </c>
      <c r="S13" s="6">
        <v>7</v>
      </c>
      <c r="T13" s="16">
        <v>137</v>
      </c>
      <c r="U13" s="7">
        <v>91</v>
      </c>
      <c r="V13" s="7">
        <v>66</v>
      </c>
      <c r="W13" s="7">
        <v>77</v>
      </c>
      <c r="X13" s="7">
        <v>167</v>
      </c>
      <c r="Y13" s="7">
        <v>51.380420999999899</v>
      </c>
      <c r="Z13" s="7">
        <v>1.9463000000000001E-2</v>
      </c>
      <c r="AA13" s="28">
        <v>6.5421000000000007E-2</v>
      </c>
      <c r="AB13" s="28">
        <v>2.3255999999999999E-2</v>
      </c>
      <c r="AC13" s="28">
        <v>6.25E-2</v>
      </c>
      <c r="AD13" s="28">
        <v>0.56707300000000005</v>
      </c>
      <c r="AE13" s="11">
        <v>7</v>
      </c>
      <c r="AF13" s="11">
        <v>1</v>
      </c>
      <c r="AG13" s="11">
        <v>7</v>
      </c>
      <c r="AH13" s="11">
        <v>93</v>
      </c>
      <c r="AI13" s="12">
        <v>107</v>
      </c>
      <c r="AJ13" s="12">
        <v>43</v>
      </c>
      <c r="AK13" s="12">
        <v>112</v>
      </c>
      <c r="AL13" s="12">
        <v>164</v>
      </c>
      <c r="BE13">
        <v>3597</v>
      </c>
      <c r="BF13">
        <v>15.371795000000001</v>
      </c>
      <c r="BG13">
        <v>6.5054000000000001E-2</v>
      </c>
      <c r="BH13">
        <v>38</v>
      </c>
      <c r="BI13">
        <v>1.0999999999999999E-2</v>
      </c>
      <c r="BJ13">
        <v>550</v>
      </c>
      <c r="BK13">
        <v>0.153</v>
      </c>
      <c r="BL13">
        <v>2329</v>
      </c>
      <c r="BM13">
        <v>0.64700000000000002</v>
      </c>
      <c r="BN13">
        <v>63684</v>
      </c>
      <c r="BO13">
        <v>2.4E-2</v>
      </c>
    </row>
    <row r="14" spans="1:67" customFormat="1">
      <c r="A14" s="9" t="s">
        <v>55</v>
      </c>
      <c r="B14" s="9" t="s">
        <v>22</v>
      </c>
      <c r="C14" s="5">
        <v>0</v>
      </c>
      <c r="D14" s="5">
        <v>0</v>
      </c>
      <c r="E14" s="5">
        <v>0.28723399999999999</v>
      </c>
      <c r="F14" s="5">
        <f t="shared" si="0"/>
        <v>0.244140625</v>
      </c>
      <c r="G14" s="21">
        <v>276</v>
      </c>
      <c r="H14" s="21">
        <v>144</v>
      </c>
      <c r="I14" s="21">
        <v>155</v>
      </c>
      <c r="J14" s="22">
        <v>288</v>
      </c>
      <c r="K14" s="21">
        <v>50.097391000000002</v>
      </c>
      <c r="L14" s="21">
        <v>1.9961E-2</v>
      </c>
      <c r="M14" s="25">
        <v>0</v>
      </c>
      <c r="N14" s="26">
        <v>0</v>
      </c>
      <c r="O14" s="26">
        <v>7.1999999999999995E-2</v>
      </c>
      <c r="P14" s="26">
        <v>0.34444399999999997</v>
      </c>
      <c r="Q14" s="6">
        <v>0</v>
      </c>
      <c r="R14" s="6">
        <v>0</v>
      </c>
      <c r="S14" s="6">
        <v>9</v>
      </c>
      <c r="T14" s="16">
        <v>93</v>
      </c>
      <c r="U14" s="7">
        <v>148</v>
      </c>
      <c r="V14" s="7">
        <v>107</v>
      </c>
      <c r="W14" s="7">
        <v>125</v>
      </c>
      <c r="X14" s="7">
        <v>270</v>
      </c>
      <c r="Y14" s="7">
        <v>126.991489</v>
      </c>
      <c r="Z14" s="7">
        <v>7.8750000000000001E-3</v>
      </c>
      <c r="AA14" s="28">
        <v>0</v>
      </c>
      <c r="AB14" s="28">
        <v>0</v>
      </c>
      <c r="AC14" s="28">
        <v>0.45859899999999998</v>
      </c>
      <c r="AD14" s="28">
        <v>0.13223099999999999</v>
      </c>
      <c r="AE14" s="11">
        <v>0</v>
      </c>
      <c r="AF14" s="11">
        <v>0</v>
      </c>
      <c r="AG14" s="11">
        <v>72</v>
      </c>
      <c r="AH14" s="11">
        <v>32</v>
      </c>
      <c r="AI14" s="12">
        <v>110</v>
      </c>
      <c r="AJ14" s="12">
        <v>56</v>
      </c>
      <c r="AK14" s="12">
        <v>157</v>
      </c>
      <c r="AL14" s="12">
        <v>242</v>
      </c>
      <c r="BE14">
        <v>28158</v>
      </c>
      <c r="BF14">
        <v>74.099999999999895</v>
      </c>
      <c r="BG14">
        <v>1.3495E-2</v>
      </c>
      <c r="BH14">
        <v>296</v>
      </c>
      <c r="BI14">
        <v>1.0999999999999999E-2</v>
      </c>
      <c r="BJ14">
        <v>2995</v>
      </c>
      <c r="BK14">
        <v>0.106</v>
      </c>
      <c r="BL14">
        <v>20063</v>
      </c>
      <c r="BM14">
        <v>0.71299999999999997</v>
      </c>
      <c r="BN14">
        <v>68526</v>
      </c>
      <c r="BO14">
        <v>3.6999999999999998E-2</v>
      </c>
    </row>
    <row r="15" spans="1:67" customFormat="1">
      <c r="A15" s="9" t="s">
        <v>70</v>
      </c>
      <c r="B15" s="9" t="s">
        <v>69</v>
      </c>
      <c r="C15" s="5">
        <v>0.27868900000000002</v>
      </c>
      <c r="D15" s="5">
        <v>0.57142899999999996</v>
      </c>
      <c r="E15" s="5">
        <v>3.3897999999999998E-2</v>
      </c>
      <c r="F15" s="5">
        <f t="shared" si="0"/>
        <v>0.64761904761904765</v>
      </c>
      <c r="G15" s="21">
        <v>6</v>
      </c>
      <c r="H15" s="21">
        <v>2</v>
      </c>
      <c r="I15" s="21">
        <v>4</v>
      </c>
      <c r="J15" s="22">
        <v>15</v>
      </c>
      <c r="K15" s="21">
        <v>429.58333299999902</v>
      </c>
      <c r="L15" s="21">
        <v>2.3280000000000002E-3</v>
      </c>
      <c r="M15" s="25">
        <v>0.82352899999999996</v>
      </c>
      <c r="N15" s="26">
        <v>0.81818199999999996</v>
      </c>
      <c r="O15" s="26">
        <v>0.111111</v>
      </c>
      <c r="P15" s="26">
        <v>0.16666700000000001</v>
      </c>
      <c r="Q15" s="6">
        <v>14</v>
      </c>
      <c r="R15" s="6">
        <v>9</v>
      </c>
      <c r="S15" s="6">
        <v>2</v>
      </c>
      <c r="T15" s="16">
        <v>8</v>
      </c>
      <c r="U15" s="7">
        <v>17</v>
      </c>
      <c r="V15" s="7">
        <v>11</v>
      </c>
      <c r="W15" s="7">
        <v>18</v>
      </c>
      <c r="X15" s="7">
        <v>48</v>
      </c>
      <c r="Y15" s="7">
        <v>79.620041999999899</v>
      </c>
      <c r="Z15" s="7">
        <v>1.256E-2</v>
      </c>
      <c r="AA15" s="28">
        <v>6.8182000000000006E-2</v>
      </c>
      <c r="AB15" s="28">
        <v>0.483871</v>
      </c>
      <c r="AC15" s="28">
        <v>0</v>
      </c>
      <c r="AD15" s="28">
        <v>1.052632</v>
      </c>
      <c r="AE15" s="11">
        <v>3</v>
      </c>
      <c r="AF15" s="11">
        <v>15</v>
      </c>
      <c r="AG15" s="11">
        <v>0</v>
      </c>
      <c r="AH15" s="11">
        <v>60</v>
      </c>
      <c r="AI15" s="12">
        <v>44</v>
      </c>
      <c r="AJ15" s="12">
        <v>31</v>
      </c>
      <c r="AK15" s="12">
        <v>41</v>
      </c>
      <c r="AL15" s="12">
        <v>57</v>
      </c>
      <c r="BE15">
        <v>5190</v>
      </c>
      <c r="BF15">
        <v>112.826087</v>
      </c>
      <c r="BG15">
        <v>8.8629999999999994E-3</v>
      </c>
      <c r="BH15">
        <v>17</v>
      </c>
      <c r="BI15">
        <v>3.0000000000000001E-3</v>
      </c>
      <c r="BJ15">
        <v>1978</v>
      </c>
      <c r="BK15">
        <v>0.38100000000000001</v>
      </c>
      <c r="BL15">
        <v>3048</v>
      </c>
      <c r="BM15">
        <v>0.58699999999999997</v>
      </c>
      <c r="BN15">
        <v>38454</v>
      </c>
      <c r="BO15">
        <v>5.1999999999999998E-2</v>
      </c>
    </row>
    <row r="16" spans="1:67" customFormat="1">
      <c r="A16" s="9" t="s">
        <v>15</v>
      </c>
      <c r="B16" s="9" t="s">
        <v>12</v>
      </c>
      <c r="C16" s="5">
        <v>0.15109900000000001</v>
      </c>
      <c r="D16" s="5">
        <v>1.5778890000000001</v>
      </c>
      <c r="E16" s="5">
        <v>0.443548</v>
      </c>
      <c r="F16" s="5">
        <f t="shared" si="0"/>
        <v>0.95231607629427795</v>
      </c>
      <c r="G16" s="21">
        <v>253</v>
      </c>
      <c r="H16" s="21">
        <v>138</v>
      </c>
      <c r="I16" s="21">
        <v>151</v>
      </c>
      <c r="J16" s="22">
        <v>391</v>
      </c>
      <c r="K16" s="21">
        <v>72.599631000000002</v>
      </c>
      <c r="L16" s="21">
        <v>1.3774E-2</v>
      </c>
      <c r="M16" s="25">
        <v>0.160804</v>
      </c>
      <c r="N16" s="26">
        <v>2.4590160000000001</v>
      </c>
      <c r="O16" s="26">
        <v>0.42405100000000001</v>
      </c>
      <c r="P16" s="26">
        <v>0.525424</v>
      </c>
      <c r="Q16" s="6">
        <v>32</v>
      </c>
      <c r="R16" s="6">
        <v>300</v>
      </c>
      <c r="S16" s="6">
        <v>67</v>
      </c>
      <c r="T16" s="16">
        <v>217</v>
      </c>
      <c r="U16" s="7">
        <v>199</v>
      </c>
      <c r="V16" s="7">
        <v>122</v>
      </c>
      <c r="W16" s="7">
        <v>158</v>
      </c>
      <c r="X16" s="7">
        <v>413</v>
      </c>
      <c r="Y16" s="7">
        <v>62.172201999999899</v>
      </c>
      <c r="Z16" s="7">
        <v>1.6084000000000001E-2</v>
      </c>
      <c r="AA16" s="28">
        <v>0.13939399999999999</v>
      </c>
      <c r="AB16" s="28">
        <v>0.18181800000000001</v>
      </c>
      <c r="AC16" s="28">
        <v>0.45794400000000002</v>
      </c>
      <c r="AD16" s="28">
        <v>1.5015579999999999</v>
      </c>
      <c r="AE16" s="11">
        <v>23</v>
      </c>
      <c r="AF16" s="11">
        <v>14</v>
      </c>
      <c r="AG16" s="11">
        <v>98</v>
      </c>
      <c r="AH16" s="11">
        <v>482</v>
      </c>
      <c r="AI16" s="12">
        <v>165</v>
      </c>
      <c r="AJ16" s="12">
        <v>77</v>
      </c>
      <c r="AK16" s="12">
        <v>214</v>
      </c>
      <c r="AL16" s="12">
        <v>321</v>
      </c>
      <c r="BE16">
        <v>38138</v>
      </c>
      <c r="BF16">
        <v>79.620041999999899</v>
      </c>
      <c r="BG16">
        <v>1.256E-2</v>
      </c>
      <c r="BH16">
        <v>964</v>
      </c>
      <c r="BI16">
        <v>2.5000000000000001E-2</v>
      </c>
      <c r="BJ16">
        <v>5083</v>
      </c>
      <c r="BK16">
        <v>0.13300000000000001</v>
      </c>
      <c r="BL16">
        <v>25168</v>
      </c>
      <c r="BM16">
        <v>0.66</v>
      </c>
      <c r="BN16">
        <v>67214</v>
      </c>
      <c r="BO16">
        <v>3.2000000000000001E-2</v>
      </c>
    </row>
    <row r="17" spans="1:67" customFormat="1">
      <c r="A17" s="9" t="s">
        <v>63</v>
      </c>
      <c r="B17" s="9" t="s">
        <v>64</v>
      </c>
      <c r="C17" s="5">
        <v>0.644231</v>
      </c>
      <c r="D17" s="5">
        <v>0.264706</v>
      </c>
      <c r="E17" s="5">
        <v>0.15384600000000001</v>
      </c>
      <c r="F17" s="5">
        <f t="shared" si="0"/>
        <v>0.5357142857142857</v>
      </c>
      <c r="G17" s="21">
        <v>51</v>
      </c>
      <c r="H17" s="21">
        <v>25</v>
      </c>
      <c r="I17" s="21">
        <v>31</v>
      </c>
      <c r="J17" s="22">
        <v>34</v>
      </c>
      <c r="K17" s="21">
        <v>101.841121</v>
      </c>
      <c r="L17" s="21">
        <v>9.8189999999999996E-3</v>
      </c>
      <c r="M17" s="25">
        <v>0</v>
      </c>
      <c r="N17" s="26">
        <v>2.8570999999999999E-2</v>
      </c>
      <c r="O17" s="26">
        <v>6.0606E-2</v>
      </c>
      <c r="P17" s="26">
        <v>1.3529409999999999</v>
      </c>
      <c r="Q17" s="6">
        <v>0</v>
      </c>
      <c r="R17" s="6">
        <v>1</v>
      </c>
      <c r="S17" s="6">
        <v>2</v>
      </c>
      <c r="T17" s="16">
        <v>46</v>
      </c>
      <c r="U17" s="7">
        <v>49</v>
      </c>
      <c r="V17" s="7">
        <v>35</v>
      </c>
      <c r="W17" s="7">
        <v>33</v>
      </c>
      <c r="X17" s="7">
        <v>34</v>
      </c>
      <c r="Y17" s="7">
        <v>116.205882</v>
      </c>
      <c r="Z17" s="7">
        <v>8.6049999999999998E-3</v>
      </c>
      <c r="AA17" s="28">
        <v>1.2181820000000001</v>
      </c>
      <c r="AB17" s="28">
        <v>0.51515200000000005</v>
      </c>
      <c r="AC17" s="28">
        <v>0.19047600000000001</v>
      </c>
      <c r="AD17" s="28">
        <v>0.434307</v>
      </c>
      <c r="AE17" s="11">
        <v>67</v>
      </c>
      <c r="AF17" s="11">
        <v>17</v>
      </c>
      <c r="AG17" s="11">
        <v>16</v>
      </c>
      <c r="AH17" s="11">
        <v>119</v>
      </c>
      <c r="AI17" s="12">
        <v>55</v>
      </c>
      <c r="AJ17" s="12">
        <v>33</v>
      </c>
      <c r="AK17" s="12">
        <v>84</v>
      </c>
      <c r="AL17" s="12">
        <v>274</v>
      </c>
      <c r="BE17">
        <v>10762</v>
      </c>
      <c r="BF17">
        <v>91.982906</v>
      </c>
      <c r="BG17">
        <v>1.0872E-2</v>
      </c>
      <c r="BH17">
        <v>120</v>
      </c>
      <c r="BI17">
        <v>1.0999999999999999E-2</v>
      </c>
      <c r="BJ17">
        <v>681</v>
      </c>
      <c r="BK17">
        <v>6.3E-2</v>
      </c>
      <c r="BL17">
        <v>9000</v>
      </c>
      <c r="BM17">
        <v>0.83599999999999997</v>
      </c>
      <c r="BN17">
        <v>101651</v>
      </c>
      <c r="BO17">
        <v>1.2E-2</v>
      </c>
    </row>
    <row r="18" spans="1:67" customFormat="1">
      <c r="A18" s="9" t="s">
        <v>1</v>
      </c>
      <c r="B18" s="9" t="s">
        <v>2</v>
      </c>
      <c r="C18" s="5">
        <v>0.63855399999999995</v>
      </c>
      <c r="D18" s="5">
        <v>0.53571400000000002</v>
      </c>
      <c r="E18" s="5">
        <v>0.84689000000000003</v>
      </c>
      <c r="F18" s="5">
        <f t="shared" si="0"/>
        <v>2.0424929178470257</v>
      </c>
      <c r="G18" s="21">
        <v>39</v>
      </c>
      <c r="H18" s="21">
        <v>29</v>
      </c>
      <c r="I18" s="21">
        <v>31</v>
      </c>
      <c r="J18" s="22">
        <v>112</v>
      </c>
      <c r="K18" s="21">
        <v>87.050505000000001</v>
      </c>
      <c r="L18" s="21">
        <v>1.1488E-2</v>
      </c>
      <c r="M18" s="25">
        <v>2.8169E-2</v>
      </c>
      <c r="N18" s="26">
        <v>1.6393000000000001E-2</v>
      </c>
      <c r="O18" s="26">
        <v>0.48148099999999999</v>
      </c>
      <c r="P18" s="26">
        <v>0</v>
      </c>
      <c r="Q18" s="6">
        <v>2</v>
      </c>
      <c r="R18" s="6">
        <v>1</v>
      </c>
      <c r="S18" s="6">
        <v>39</v>
      </c>
      <c r="T18" s="16">
        <v>0</v>
      </c>
      <c r="U18" s="7">
        <v>71</v>
      </c>
      <c r="V18" s="7">
        <v>61</v>
      </c>
      <c r="W18" s="7">
        <v>81</v>
      </c>
      <c r="X18" s="7">
        <v>204</v>
      </c>
      <c r="Y18" s="7">
        <v>105.545455</v>
      </c>
      <c r="Z18" s="7">
        <v>9.4750000000000008E-3</v>
      </c>
      <c r="AA18" s="28">
        <v>1.0947370000000001</v>
      </c>
      <c r="AB18" s="28">
        <v>1.156863</v>
      </c>
      <c r="AC18" s="28">
        <v>1.078125</v>
      </c>
      <c r="AD18" s="28">
        <v>4.8389259999999998</v>
      </c>
      <c r="AE18" s="11">
        <v>104</v>
      </c>
      <c r="AF18" s="11">
        <v>59</v>
      </c>
      <c r="AG18" s="11">
        <v>138</v>
      </c>
      <c r="AH18" s="11">
        <v>721</v>
      </c>
      <c r="AI18" s="12">
        <v>95</v>
      </c>
      <c r="AJ18" s="12">
        <v>51</v>
      </c>
      <c r="AK18" s="12">
        <v>128</v>
      </c>
      <c r="AL18" s="12">
        <v>149</v>
      </c>
      <c r="BE18">
        <v>6831</v>
      </c>
      <c r="BF18">
        <v>32.070422999999899</v>
      </c>
      <c r="BG18">
        <v>3.1181E-2</v>
      </c>
      <c r="BH18">
        <v>12</v>
      </c>
      <c r="BI18">
        <v>2E-3</v>
      </c>
      <c r="BJ18">
        <v>1823</v>
      </c>
      <c r="BK18">
        <v>0.26700000000000002</v>
      </c>
      <c r="BL18">
        <v>4692</v>
      </c>
      <c r="BM18">
        <v>0.68700000000000006</v>
      </c>
      <c r="BN18">
        <v>42309</v>
      </c>
      <c r="BO18">
        <v>7.1999999999999995E-2</v>
      </c>
    </row>
    <row r="19" spans="1:67" customFormat="1">
      <c r="A19" s="9" t="s">
        <v>31</v>
      </c>
      <c r="B19" s="9" t="s">
        <v>22</v>
      </c>
      <c r="C19" s="5">
        <v>0</v>
      </c>
      <c r="D19" s="5">
        <v>3.8421050000000001</v>
      </c>
      <c r="E19" s="5">
        <v>0</v>
      </c>
      <c r="F19" s="5">
        <f t="shared" si="0"/>
        <v>0.29629629629629628</v>
      </c>
      <c r="G19" s="21">
        <v>20</v>
      </c>
      <c r="H19" s="21">
        <v>8</v>
      </c>
      <c r="I19" s="21">
        <v>9</v>
      </c>
      <c r="J19" s="22">
        <v>22</v>
      </c>
      <c r="K19" s="21">
        <v>39.297297</v>
      </c>
      <c r="L19" s="21">
        <v>2.5447000000000001E-2</v>
      </c>
      <c r="M19" s="25">
        <v>0</v>
      </c>
      <c r="N19" s="26">
        <v>0</v>
      </c>
      <c r="O19" s="26">
        <v>0</v>
      </c>
      <c r="P19" s="26">
        <v>7.6923000000000005E-2</v>
      </c>
      <c r="Q19" s="6">
        <v>0</v>
      </c>
      <c r="R19" s="6">
        <v>0</v>
      </c>
      <c r="S19" s="6">
        <v>0</v>
      </c>
      <c r="T19" s="16">
        <v>2</v>
      </c>
      <c r="U19" s="7">
        <v>15</v>
      </c>
      <c r="V19" s="7">
        <v>11</v>
      </c>
      <c r="W19" s="7">
        <v>13</v>
      </c>
      <c r="X19" s="7">
        <v>26</v>
      </c>
      <c r="Y19" s="7">
        <v>31.268943</v>
      </c>
      <c r="Z19" s="7">
        <v>3.1981000000000002E-2</v>
      </c>
      <c r="AA19" s="28">
        <v>0</v>
      </c>
      <c r="AB19" s="28">
        <v>9.125</v>
      </c>
      <c r="AC19" s="28">
        <v>0</v>
      </c>
      <c r="AD19" s="28">
        <v>0.5</v>
      </c>
      <c r="AE19" s="11">
        <v>0</v>
      </c>
      <c r="AF19" s="11">
        <v>73</v>
      </c>
      <c r="AG19" s="11">
        <v>0</v>
      </c>
      <c r="AH19" s="11">
        <v>14</v>
      </c>
      <c r="AI19" s="12">
        <v>17</v>
      </c>
      <c r="AJ19" s="12">
        <v>8</v>
      </c>
      <c r="AK19" s="12">
        <v>21</v>
      </c>
      <c r="AL19" s="12">
        <v>28</v>
      </c>
      <c r="BE19">
        <v>1191</v>
      </c>
      <c r="BF19">
        <v>30.5384619999999</v>
      </c>
      <c r="BG19">
        <v>3.2745999999999997E-2</v>
      </c>
      <c r="BH19">
        <v>17</v>
      </c>
      <c r="BI19">
        <v>1.4E-2</v>
      </c>
      <c r="BJ19">
        <v>523</v>
      </c>
      <c r="BK19">
        <v>0.439</v>
      </c>
      <c r="BL19">
        <v>330</v>
      </c>
      <c r="BM19">
        <v>0.27700000000000002</v>
      </c>
      <c r="BN19">
        <v>58750</v>
      </c>
      <c r="BO19">
        <v>3.4000000000000002E-2</v>
      </c>
    </row>
    <row r="20" spans="1:67" customFormat="1">
      <c r="A20" s="9" t="s">
        <v>73</v>
      </c>
      <c r="B20" s="9" t="s">
        <v>64</v>
      </c>
      <c r="C20" s="5">
        <v>0.15842500000000001</v>
      </c>
      <c r="D20" s="5">
        <v>0.164521</v>
      </c>
      <c r="E20" s="5">
        <v>7.6087000000000002E-2</v>
      </c>
      <c r="F20" s="5">
        <f t="shared" si="0"/>
        <v>1.0648561005269559</v>
      </c>
      <c r="G20" s="21">
        <v>798</v>
      </c>
      <c r="H20" s="21">
        <v>444</v>
      </c>
      <c r="I20" s="21">
        <v>559</v>
      </c>
      <c r="J20" s="22">
        <v>1677</v>
      </c>
      <c r="K20" s="21">
        <v>67.777345999999895</v>
      </c>
      <c r="L20" s="21">
        <v>1.4754E-2</v>
      </c>
      <c r="M20" s="25">
        <v>3.13E-3</v>
      </c>
      <c r="N20" s="26">
        <v>0</v>
      </c>
      <c r="O20" s="26">
        <v>1.6063999999999998E-2</v>
      </c>
      <c r="P20" s="26">
        <v>0.14594599999999999</v>
      </c>
      <c r="Q20" s="6">
        <v>2</v>
      </c>
      <c r="R20" s="6">
        <v>0</v>
      </c>
      <c r="S20" s="6">
        <v>8</v>
      </c>
      <c r="T20" s="16">
        <v>216</v>
      </c>
      <c r="U20" s="7">
        <v>639</v>
      </c>
      <c r="V20" s="7">
        <v>426</v>
      </c>
      <c r="W20" s="7">
        <v>498</v>
      </c>
      <c r="X20" s="7">
        <v>1480</v>
      </c>
      <c r="Y20" s="7">
        <v>46.4398839999999</v>
      </c>
      <c r="Z20" s="7">
        <v>2.1533E-2</v>
      </c>
      <c r="AA20" s="28">
        <v>0.37748300000000001</v>
      </c>
      <c r="AB20" s="28">
        <v>0.42124499999999998</v>
      </c>
      <c r="AC20" s="28">
        <v>0.125413</v>
      </c>
      <c r="AD20" s="28">
        <v>2.4427560000000001</v>
      </c>
      <c r="AE20" s="11">
        <v>171</v>
      </c>
      <c r="AF20" s="11">
        <v>115</v>
      </c>
      <c r="AG20" s="11">
        <v>76</v>
      </c>
      <c r="AH20" s="11">
        <v>2411</v>
      </c>
      <c r="AI20" s="12">
        <v>453</v>
      </c>
      <c r="AJ20" s="12">
        <v>273</v>
      </c>
      <c r="AK20" s="12">
        <v>606</v>
      </c>
      <c r="AL20" s="12">
        <v>987</v>
      </c>
      <c r="BE20">
        <v>121780</v>
      </c>
      <c r="BF20">
        <v>77.914266999999896</v>
      </c>
      <c r="BG20">
        <v>1.2834999999999999E-2</v>
      </c>
      <c r="BH20">
        <v>3706</v>
      </c>
      <c r="BI20">
        <v>0.03</v>
      </c>
      <c r="BJ20">
        <v>26560</v>
      </c>
      <c r="BK20">
        <v>0.218</v>
      </c>
      <c r="BL20">
        <v>74119</v>
      </c>
      <c r="BM20">
        <v>0.60899999999999999</v>
      </c>
      <c r="BN20">
        <v>55597</v>
      </c>
      <c r="BO20">
        <v>5.1999999999999998E-2</v>
      </c>
    </row>
    <row r="21" spans="1:67" customFormat="1">
      <c r="A21" s="9" t="s">
        <v>23</v>
      </c>
      <c r="B21" s="9" t="s">
        <v>24</v>
      </c>
      <c r="C21" s="5">
        <v>0.65979399999999999</v>
      </c>
      <c r="D21" s="5">
        <v>0.54545500000000002</v>
      </c>
      <c r="E21" s="5">
        <v>4.3478000000000003E-2</v>
      </c>
      <c r="F21" s="5">
        <f t="shared" si="0"/>
        <v>1.4748603351955307</v>
      </c>
      <c r="G21" s="21">
        <v>22</v>
      </c>
      <c r="H21" s="21">
        <v>13</v>
      </c>
      <c r="I21" s="21">
        <v>13</v>
      </c>
      <c r="J21" s="22">
        <v>24</v>
      </c>
      <c r="K21" s="21">
        <v>192.77083300000001</v>
      </c>
      <c r="L21" s="21">
        <v>5.1879999999999999E-3</v>
      </c>
      <c r="M21" s="25">
        <v>0.94117600000000001</v>
      </c>
      <c r="N21" s="26">
        <v>0.78947400000000001</v>
      </c>
      <c r="O21" s="26">
        <v>8.6957000000000007E-2</v>
      </c>
      <c r="P21" s="26">
        <v>1.7934779999999999</v>
      </c>
      <c r="Q21" s="6">
        <v>64</v>
      </c>
      <c r="R21" s="6">
        <v>30</v>
      </c>
      <c r="S21" s="6">
        <v>4</v>
      </c>
      <c r="T21" s="16">
        <v>165</v>
      </c>
      <c r="U21" s="7">
        <v>68</v>
      </c>
      <c r="V21" s="7">
        <v>38</v>
      </c>
      <c r="W21" s="7">
        <v>46</v>
      </c>
      <c r="X21" s="7">
        <v>92</v>
      </c>
      <c r="Y21" s="7">
        <v>70.464911999999899</v>
      </c>
      <c r="Z21" s="7">
        <v>1.4191E-2</v>
      </c>
      <c r="AA21" s="28">
        <v>0</v>
      </c>
      <c r="AB21" s="28">
        <v>0</v>
      </c>
      <c r="AC21" s="28">
        <v>0</v>
      </c>
      <c r="AD21" s="28">
        <v>1.137931</v>
      </c>
      <c r="AE21" s="11">
        <v>0</v>
      </c>
      <c r="AF21" s="11">
        <v>0</v>
      </c>
      <c r="AG21" s="11">
        <v>0</v>
      </c>
      <c r="AH21" s="11">
        <v>99</v>
      </c>
      <c r="AI21" s="12">
        <v>29</v>
      </c>
      <c r="AJ21" s="12">
        <v>17</v>
      </c>
      <c r="AK21" s="12">
        <v>46</v>
      </c>
      <c r="AL21" s="12">
        <v>87</v>
      </c>
      <c r="BE21">
        <v>9100</v>
      </c>
      <c r="BF21">
        <v>59.868420999999898</v>
      </c>
      <c r="BG21">
        <v>1.6702999999999999E-2</v>
      </c>
      <c r="BH21">
        <v>80</v>
      </c>
      <c r="BI21">
        <v>8.9999999999999993E-3</v>
      </c>
      <c r="BJ21">
        <v>436</v>
      </c>
      <c r="BK21">
        <v>4.8000000000000001E-2</v>
      </c>
      <c r="BL21">
        <v>7731</v>
      </c>
      <c r="BM21">
        <v>0.85</v>
      </c>
      <c r="BN21">
        <v>79839</v>
      </c>
      <c r="BO21">
        <v>2.7E-2</v>
      </c>
    </row>
    <row r="22" spans="1:67" customFormat="1">
      <c r="A22" s="9" t="s">
        <v>3</v>
      </c>
      <c r="B22" s="9" t="s">
        <v>2</v>
      </c>
      <c r="C22" s="5">
        <v>0.411111</v>
      </c>
      <c r="D22" s="5">
        <v>0.42424200000000001</v>
      </c>
      <c r="E22" s="5">
        <v>0.30331799999999998</v>
      </c>
      <c r="F22" s="5">
        <f t="shared" si="0"/>
        <v>1.0718562874251496</v>
      </c>
      <c r="G22" s="21">
        <v>35</v>
      </c>
      <c r="H22" s="21">
        <v>18</v>
      </c>
      <c r="I22" s="21">
        <v>18</v>
      </c>
      <c r="J22" s="22">
        <v>66</v>
      </c>
      <c r="K22" s="21">
        <v>102.323944</v>
      </c>
      <c r="L22" s="21">
        <v>9.7730000000000004E-3</v>
      </c>
      <c r="M22" s="25">
        <v>0</v>
      </c>
      <c r="N22" s="26">
        <v>5.5556000000000001E-2</v>
      </c>
      <c r="O22" s="26">
        <v>0.111111</v>
      </c>
      <c r="P22" s="26">
        <v>0.10091700000000001</v>
      </c>
      <c r="Q22" s="6">
        <v>0</v>
      </c>
      <c r="R22" s="6">
        <v>2</v>
      </c>
      <c r="S22" s="6">
        <v>5</v>
      </c>
      <c r="T22" s="16">
        <v>11</v>
      </c>
      <c r="U22" s="7">
        <v>67</v>
      </c>
      <c r="V22" s="7">
        <v>36</v>
      </c>
      <c r="W22" s="7">
        <v>45</v>
      </c>
      <c r="X22" s="7">
        <v>109</v>
      </c>
      <c r="Y22" s="7">
        <v>59.868420999999898</v>
      </c>
      <c r="Z22" s="7">
        <v>1.6702999999999999E-2</v>
      </c>
      <c r="AA22" s="28">
        <v>0.65486699999999998</v>
      </c>
      <c r="AB22" s="28">
        <v>0.63492099999999996</v>
      </c>
      <c r="AC22" s="28">
        <v>0.35542200000000002</v>
      </c>
      <c r="AD22" s="28">
        <v>1.542222</v>
      </c>
      <c r="AE22" s="11">
        <v>74</v>
      </c>
      <c r="AF22" s="11">
        <v>40</v>
      </c>
      <c r="AG22" s="11">
        <v>59</v>
      </c>
      <c r="AH22" s="11">
        <v>347</v>
      </c>
      <c r="AI22" s="12">
        <v>113</v>
      </c>
      <c r="AJ22" s="12">
        <v>63</v>
      </c>
      <c r="AK22" s="12">
        <v>166</v>
      </c>
      <c r="AL22" s="12">
        <v>225</v>
      </c>
      <c r="BE22">
        <v>6471</v>
      </c>
      <c r="BF22">
        <v>43.722973000000003</v>
      </c>
      <c r="BG22">
        <v>2.2870999999999999E-2</v>
      </c>
      <c r="BH22">
        <v>151</v>
      </c>
      <c r="BI22">
        <v>2.3E-2</v>
      </c>
      <c r="BJ22">
        <v>810</v>
      </c>
      <c r="BK22">
        <v>0.125</v>
      </c>
      <c r="BL22">
        <v>4962</v>
      </c>
      <c r="BM22">
        <v>0.76700000000000002</v>
      </c>
      <c r="BN22">
        <v>52808</v>
      </c>
      <c r="BO22">
        <v>5.2999999999999999E-2</v>
      </c>
    </row>
    <row r="23" spans="1:67" customFormat="1">
      <c r="A23" s="9" t="s">
        <v>16</v>
      </c>
      <c r="B23" s="9" t="s">
        <v>12</v>
      </c>
      <c r="C23" s="5">
        <v>9.8274E-2</v>
      </c>
      <c r="D23" s="5">
        <v>0.100703</v>
      </c>
      <c r="E23" s="5">
        <v>0.15445300000000001</v>
      </c>
      <c r="F23" s="5">
        <f t="shared" si="0"/>
        <v>1.0252331321996708</v>
      </c>
      <c r="G23" s="21">
        <v>356</v>
      </c>
      <c r="H23" s="21">
        <v>207</v>
      </c>
      <c r="I23" s="21">
        <v>231</v>
      </c>
      <c r="J23" s="22">
        <v>270</v>
      </c>
      <c r="K23" s="21">
        <v>73.428212000000002</v>
      </c>
      <c r="L23" s="21">
        <v>1.3618999999999999E-2</v>
      </c>
      <c r="M23" s="25">
        <v>0.11143699999999999</v>
      </c>
      <c r="N23" s="26">
        <v>0.13537099999999999</v>
      </c>
      <c r="O23" s="26">
        <v>0.23868300000000001</v>
      </c>
      <c r="P23" s="26">
        <v>1.840336</v>
      </c>
      <c r="Q23" s="6">
        <v>38</v>
      </c>
      <c r="R23" s="6">
        <v>31</v>
      </c>
      <c r="S23" s="6">
        <v>58</v>
      </c>
      <c r="T23" s="16">
        <v>657</v>
      </c>
      <c r="U23" s="7">
        <v>341</v>
      </c>
      <c r="V23" s="7">
        <v>229</v>
      </c>
      <c r="W23" s="7">
        <v>243</v>
      </c>
      <c r="X23" s="7">
        <v>357</v>
      </c>
      <c r="Y23" s="7">
        <v>122.578947</v>
      </c>
      <c r="Z23" s="7">
        <v>8.1580000000000003E-3</v>
      </c>
      <c r="AA23" s="28">
        <v>8.7378999999999998E-2</v>
      </c>
      <c r="AB23" s="28">
        <v>6.0606E-2</v>
      </c>
      <c r="AC23" s="28">
        <v>0.122671</v>
      </c>
      <c r="AD23" s="28">
        <v>0.826739</v>
      </c>
      <c r="AE23" s="11">
        <v>36</v>
      </c>
      <c r="AF23" s="11">
        <v>12</v>
      </c>
      <c r="AG23" s="11">
        <v>79</v>
      </c>
      <c r="AH23" s="11">
        <v>1212</v>
      </c>
      <c r="AI23" s="12">
        <v>412</v>
      </c>
      <c r="AJ23" s="12">
        <v>198</v>
      </c>
      <c r="AK23" s="12">
        <v>644</v>
      </c>
      <c r="AL23" s="12">
        <v>1466</v>
      </c>
      <c r="BE23">
        <v>50546</v>
      </c>
      <c r="BF23">
        <v>62.172201999999899</v>
      </c>
      <c r="BG23">
        <v>1.6084000000000001E-2</v>
      </c>
      <c r="BH23">
        <v>347</v>
      </c>
      <c r="BI23">
        <v>7.0000000000000001E-3</v>
      </c>
      <c r="BJ23">
        <v>2010</v>
      </c>
      <c r="BK23">
        <v>0.04</v>
      </c>
      <c r="BL23">
        <v>24181</v>
      </c>
      <c r="BM23">
        <v>0.47799999999999998</v>
      </c>
      <c r="BN23">
        <v>100411</v>
      </c>
      <c r="BO23">
        <v>3.6999999999999998E-2</v>
      </c>
    </row>
    <row r="24" spans="1:67" customFormat="1">
      <c r="A24" s="9" t="s">
        <v>56</v>
      </c>
      <c r="B24" s="9" t="s">
        <v>22</v>
      </c>
      <c r="C24" s="5">
        <v>0.156194</v>
      </c>
      <c r="D24" s="5">
        <v>0.216617</v>
      </c>
      <c r="E24" s="5">
        <v>6.88E-2</v>
      </c>
      <c r="F24" s="5">
        <f t="shared" si="0"/>
        <v>0.71269694161260422</v>
      </c>
      <c r="G24" s="21">
        <v>400</v>
      </c>
      <c r="H24" s="21">
        <v>188</v>
      </c>
      <c r="I24" s="21">
        <v>221</v>
      </c>
      <c r="J24" s="22">
        <v>541</v>
      </c>
      <c r="K24" s="21">
        <v>124.934487</v>
      </c>
      <c r="L24" s="21">
        <v>8.0040000000000007E-3</v>
      </c>
      <c r="M24" s="25">
        <v>0.276364</v>
      </c>
      <c r="N24" s="26">
        <v>0.25757600000000003</v>
      </c>
      <c r="O24" s="26">
        <v>0.18454899999999999</v>
      </c>
      <c r="P24" s="26">
        <v>0.770459</v>
      </c>
      <c r="Q24" s="6">
        <v>76</v>
      </c>
      <c r="R24" s="6">
        <v>51</v>
      </c>
      <c r="S24" s="6">
        <v>43</v>
      </c>
      <c r="T24" s="16">
        <v>386</v>
      </c>
      <c r="U24" s="7">
        <v>275</v>
      </c>
      <c r="V24" s="7">
        <v>198</v>
      </c>
      <c r="W24" s="7">
        <v>233</v>
      </c>
      <c r="X24" s="7">
        <v>501</v>
      </c>
      <c r="Y24" s="7">
        <v>187.545455</v>
      </c>
      <c r="Z24" s="7">
        <v>5.3319999999999999E-3</v>
      </c>
      <c r="AA24" s="28">
        <v>3.9007E-2</v>
      </c>
      <c r="AB24" s="28">
        <v>0.158273</v>
      </c>
      <c r="AC24" s="28">
        <v>0</v>
      </c>
      <c r="AD24" s="28">
        <v>0.66263000000000005</v>
      </c>
      <c r="AE24" s="11">
        <v>11</v>
      </c>
      <c r="AF24" s="11">
        <v>22</v>
      </c>
      <c r="AG24" s="11">
        <v>0</v>
      </c>
      <c r="AH24" s="11">
        <v>383</v>
      </c>
      <c r="AI24" s="12">
        <v>282</v>
      </c>
      <c r="AJ24" s="12">
        <v>139</v>
      </c>
      <c r="AK24" s="12">
        <v>392</v>
      </c>
      <c r="AL24" s="12">
        <v>578</v>
      </c>
      <c r="BE24">
        <v>103621</v>
      </c>
      <c r="BF24">
        <v>146.771954999999</v>
      </c>
      <c r="BG24">
        <v>6.8129999999999996E-3</v>
      </c>
      <c r="BH24">
        <v>4720</v>
      </c>
      <c r="BI24">
        <v>4.5999999999999999E-2</v>
      </c>
      <c r="BJ24">
        <v>23072</v>
      </c>
      <c r="BK24">
        <v>0.223</v>
      </c>
      <c r="BL24">
        <v>18344</v>
      </c>
      <c r="BM24">
        <v>0.17699999999999999</v>
      </c>
      <c r="BN24">
        <v>62310</v>
      </c>
      <c r="BO24">
        <v>4.2000000000000003E-2</v>
      </c>
    </row>
    <row r="25" spans="1:67" customFormat="1">
      <c r="A25" s="9" t="s">
        <v>74</v>
      </c>
      <c r="B25" s="9" t="s">
        <v>64</v>
      </c>
      <c r="C25" s="5">
        <v>0.25892900000000002</v>
      </c>
      <c r="D25" s="5">
        <v>0.64220200000000005</v>
      </c>
      <c r="E25" s="5">
        <v>0.51105</v>
      </c>
      <c r="F25" s="5">
        <f t="shared" si="0"/>
        <v>1.0077220077220077</v>
      </c>
      <c r="G25" s="21">
        <v>196</v>
      </c>
      <c r="H25" s="21">
        <v>111</v>
      </c>
      <c r="I25" s="21">
        <v>124</v>
      </c>
      <c r="J25" s="22">
        <v>126</v>
      </c>
      <c r="K25" s="21">
        <v>97.538283000000007</v>
      </c>
      <c r="L25" s="21">
        <v>1.0252000000000001E-2</v>
      </c>
      <c r="M25" s="25">
        <v>1.0204E-2</v>
      </c>
      <c r="N25" s="26">
        <v>0.64615400000000001</v>
      </c>
      <c r="O25" s="26">
        <v>0.69178099999999998</v>
      </c>
      <c r="P25" s="26">
        <v>2.5855860000000002</v>
      </c>
      <c r="Q25" s="6">
        <v>2</v>
      </c>
      <c r="R25" s="6">
        <v>84</v>
      </c>
      <c r="S25" s="6">
        <v>101</v>
      </c>
      <c r="T25" s="16">
        <v>287</v>
      </c>
      <c r="U25" s="7">
        <v>196</v>
      </c>
      <c r="V25" s="7">
        <v>130</v>
      </c>
      <c r="W25" s="7">
        <v>146</v>
      </c>
      <c r="X25" s="7">
        <v>111</v>
      </c>
      <c r="Y25" s="7">
        <v>51.515152</v>
      </c>
      <c r="Z25" s="7">
        <v>1.4411999999999999E-2</v>
      </c>
      <c r="AA25" s="28">
        <v>0.60714299999999999</v>
      </c>
      <c r="AB25" s="28">
        <v>0.63636400000000004</v>
      </c>
      <c r="AC25" s="28">
        <v>0.38888899999999998</v>
      </c>
      <c r="AD25" s="28">
        <v>0.74474499999999999</v>
      </c>
      <c r="AE25" s="11">
        <v>85</v>
      </c>
      <c r="AF25" s="11">
        <v>56</v>
      </c>
      <c r="AG25" s="11">
        <v>84</v>
      </c>
      <c r="AH25" s="11">
        <v>496</v>
      </c>
      <c r="AI25" s="12">
        <v>140</v>
      </c>
      <c r="AJ25" s="12">
        <v>88</v>
      </c>
      <c r="AK25" s="12">
        <v>216</v>
      </c>
      <c r="AL25" s="12">
        <v>666</v>
      </c>
      <c r="BE25">
        <v>41715</v>
      </c>
      <c r="BF25">
        <v>88.379237000000003</v>
      </c>
      <c r="BG25">
        <v>1.1315E-2</v>
      </c>
      <c r="BH25">
        <v>382</v>
      </c>
      <c r="BI25">
        <v>8.9999999999999993E-3</v>
      </c>
      <c r="BJ25">
        <v>1945</v>
      </c>
      <c r="BK25">
        <v>4.7E-2</v>
      </c>
      <c r="BL25">
        <v>34618</v>
      </c>
      <c r="BM25">
        <v>0.83</v>
      </c>
      <c r="BN25">
        <v>114064</v>
      </c>
      <c r="BO25">
        <v>1.2999999999999999E-2</v>
      </c>
    </row>
    <row r="26" spans="1:67" customFormat="1">
      <c r="A26" s="9" t="s">
        <v>6</v>
      </c>
      <c r="B26" s="9" t="s">
        <v>5</v>
      </c>
      <c r="C26" s="5">
        <v>0.25161299999999998</v>
      </c>
      <c r="D26" s="5">
        <v>1.1939999999999999E-2</v>
      </c>
      <c r="E26" s="5">
        <v>3.3864999999999999E-2</v>
      </c>
      <c r="F26" s="5">
        <f t="shared" si="0"/>
        <v>1.148314606741573</v>
      </c>
      <c r="G26" s="21">
        <v>50</v>
      </c>
      <c r="H26" s="21">
        <v>24</v>
      </c>
      <c r="I26" s="21">
        <v>30</v>
      </c>
      <c r="J26" s="22">
        <v>93</v>
      </c>
      <c r="K26" s="21">
        <v>176.451922999999</v>
      </c>
      <c r="L26" s="21">
        <v>5.6670000000000002E-3</v>
      </c>
      <c r="M26" s="25">
        <v>0.59390900000000002</v>
      </c>
      <c r="N26" s="26">
        <v>4.0815999999999998E-2</v>
      </c>
      <c r="O26" s="26">
        <v>1.626E-2</v>
      </c>
      <c r="P26" s="26">
        <v>6.4516000000000004E-2</v>
      </c>
      <c r="Q26" s="6">
        <v>117</v>
      </c>
      <c r="R26" s="6">
        <v>4</v>
      </c>
      <c r="S26" s="6">
        <v>2</v>
      </c>
      <c r="T26" s="16">
        <v>20</v>
      </c>
      <c r="U26" s="7">
        <v>197</v>
      </c>
      <c r="V26" s="7">
        <v>98</v>
      </c>
      <c r="W26" s="7">
        <v>123</v>
      </c>
      <c r="X26" s="7">
        <v>310</v>
      </c>
      <c r="Y26" s="7">
        <v>103.166667</v>
      </c>
      <c r="Z26" s="7">
        <v>9.6930000000000002E-3</v>
      </c>
      <c r="AA26" s="28">
        <v>0</v>
      </c>
      <c r="AB26" s="28">
        <v>0</v>
      </c>
      <c r="AC26" s="28">
        <v>3.9578000000000002E-2</v>
      </c>
      <c r="AD26" s="28">
        <v>1.7275860000000001</v>
      </c>
      <c r="AE26" s="11">
        <v>0</v>
      </c>
      <c r="AF26" s="11">
        <v>0</v>
      </c>
      <c r="AG26" s="11">
        <v>15</v>
      </c>
      <c r="AH26" s="11">
        <v>1002</v>
      </c>
      <c r="AI26" s="12">
        <v>268</v>
      </c>
      <c r="AJ26" s="12">
        <v>237</v>
      </c>
      <c r="AK26" s="12">
        <v>379</v>
      </c>
      <c r="AL26" s="12">
        <v>580</v>
      </c>
      <c r="BE26">
        <v>16103</v>
      </c>
      <c r="BF26">
        <v>38.523923000000003</v>
      </c>
      <c r="BG26">
        <v>2.5957999999999998E-2</v>
      </c>
      <c r="BH26">
        <v>311</v>
      </c>
      <c r="BI26">
        <v>1.9E-2</v>
      </c>
      <c r="BJ26">
        <v>5414</v>
      </c>
      <c r="BK26">
        <v>0.33600000000000002</v>
      </c>
      <c r="BL26">
        <v>9318</v>
      </c>
      <c r="BM26">
        <v>0.57899999999999996</v>
      </c>
      <c r="BN26">
        <v>54472</v>
      </c>
      <c r="BO26">
        <v>5.1999999999999998E-2</v>
      </c>
    </row>
    <row r="27" spans="1:67" customFormat="1">
      <c r="A27" s="9" t="s">
        <v>98</v>
      </c>
      <c r="B27" s="9" t="s">
        <v>51</v>
      </c>
      <c r="C27" s="5">
        <v>0.23940700000000001</v>
      </c>
      <c r="D27" s="5">
        <v>0.27516800000000002</v>
      </c>
      <c r="E27" s="5">
        <v>0.21346699999999999</v>
      </c>
      <c r="F27" s="5">
        <f t="shared" si="0"/>
        <v>1.7655902004454342</v>
      </c>
      <c r="G27" s="21">
        <v>796</v>
      </c>
      <c r="H27" s="21">
        <v>446</v>
      </c>
      <c r="I27" s="21">
        <v>425</v>
      </c>
      <c r="J27" s="22">
        <v>618</v>
      </c>
      <c r="K27" s="21">
        <v>27.616077000000001</v>
      </c>
      <c r="L27" s="21">
        <v>3.6211E-2</v>
      </c>
      <c r="M27" s="25">
        <v>0.17307700000000001</v>
      </c>
      <c r="N27" s="26">
        <v>0.12859300000000001</v>
      </c>
      <c r="O27" s="26">
        <v>0.105666</v>
      </c>
      <c r="P27" s="26">
        <v>3.6731600000000002</v>
      </c>
      <c r="Q27" s="6">
        <v>189</v>
      </c>
      <c r="R27" s="6">
        <v>85</v>
      </c>
      <c r="S27" s="6">
        <v>69</v>
      </c>
      <c r="T27" s="16">
        <v>3394</v>
      </c>
      <c r="U27" s="7">
        <v>1092</v>
      </c>
      <c r="V27" s="7">
        <v>661</v>
      </c>
      <c r="W27" s="7">
        <v>653</v>
      </c>
      <c r="X27" s="7">
        <v>924</v>
      </c>
      <c r="Y27" s="7">
        <v>146.816327</v>
      </c>
      <c r="Z27" s="7">
        <v>6.8110000000000002E-3</v>
      </c>
      <c r="AA27" s="28">
        <v>0.33040199999999997</v>
      </c>
      <c r="AB27" s="28">
        <v>0.45762700000000001</v>
      </c>
      <c r="AC27" s="28">
        <v>0.262318</v>
      </c>
      <c r="AD27" s="28">
        <v>1.104948</v>
      </c>
      <c r="AE27" s="11">
        <v>263</v>
      </c>
      <c r="AF27" s="11">
        <v>243</v>
      </c>
      <c r="AG27" s="11">
        <v>378</v>
      </c>
      <c r="AH27" s="11">
        <v>2948</v>
      </c>
      <c r="AI27" s="12">
        <v>796</v>
      </c>
      <c r="AJ27" s="12">
        <v>531</v>
      </c>
      <c r="AK27" s="12">
        <v>1441</v>
      </c>
      <c r="AL27" s="12">
        <v>2668</v>
      </c>
      <c r="BE27">
        <v>29973</v>
      </c>
      <c r="BF27">
        <v>12.457606</v>
      </c>
      <c r="BG27">
        <v>8.0271999999999996E-2</v>
      </c>
      <c r="BH27">
        <v>3024</v>
      </c>
      <c r="BI27">
        <v>0.10100000000000001</v>
      </c>
      <c r="BJ27">
        <v>4059</v>
      </c>
      <c r="BK27">
        <v>0.13500000000000001</v>
      </c>
      <c r="BL27">
        <v>18669</v>
      </c>
      <c r="BM27">
        <v>0.623</v>
      </c>
      <c r="BN27">
        <v>77283</v>
      </c>
      <c r="BO27">
        <v>1.9E-2</v>
      </c>
    </row>
    <row r="28" spans="1:67" customFormat="1">
      <c r="A28" s="9" t="s">
        <v>32</v>
      </c>
      <c r="B28" s="9" t="s">
        <v>22</v>
      </c>
      <c r="C28" s="5">
        <v>0.121514</v>
      </c>
      <c r="D28" s="5">
        <v>0.61753000000000002</v>
      </c>
      <c r="E28" s="5">
        <v>0.18895999999999999</v>
      </c>
      <c r="F28" s="5">
        <f t="shared" si="0"/>
        <v>0.88808139534883723</v>
      </c>
      <c r="G28" s="21">
        <v>64</v>
      </c>
      <c r="H28" s="21">
        <v>54</v>
      </c>
      <c r="I28" s="21">
        <v>83</v>
      </c>
      <c r="J28" s="22">
        <v>266</v>
      </c>
      <c r="K28" s="21">
        <v>140.074626999999</v>
      </c>
      <c r="L28" s="21">
        <v>7.1390000000000004E-3</v>
      </c>
      <c r="M28" s="25">
        <v>2.7778000000000001E-2</v>
      </c>
      <c r="N28" s="26">
        <v>0</v>
      </c>
      <c r="O28" s="26">
        <v>0.60655700000000001</v>
      </c>
      <c r="P28" s="26">
        <v>0.45593899999999998</v>
      </c>
      <c r="Q28" s="6">
        <v>4</v>
      </c>
      <c r="R28" s="6">
        <v>0</v>
      </c>
      <c r="S28" s="6">
        <v>74</v>
      </c>
      <c r="T28" s="16">
        <v>119</v>
      </c>
      <c r="U28" s="7">
        <v>144</v>
      </c>
      <c r="V28" s="7">
        <v>103</v>
      </c>
      <c r="W28" s="7">
        <v>122</v>
      </c>
      <c r="X28" s="7">
        <v>261</v>
      </c>
      <c r="Y28" s="7">
        <v>15.371795000000001</v>
      </c>
      <c r="Z28" s="7">
        <v>6.5054000000000001E-2</v>
      </c>
      <c r="AA28" s="28">
        <v>0.159218</v>
      </c>
      <c r="AB28" s="28">
        <v>1.0472969999999999</v>
      </c>
      <c r="AC28" s="28">
        <v>4.2979999999999997E-2</v>
      </c>
      <c r="AD28" s="28">
        <v>1.1522250000000001</v>
      </c>
      <c r="AE28" s="11">
        <v>57</v>
      </c>
      <c r="AF28" s="11">
        <v>155</v>
      </c>
      <c r="AG28" s="11">
        <v>15</v>
      </c>
      <c r="AH28" s="11">
        <v>492</v>
      </c>
      <c r="AI28" s="12">
        <v>358</v>
      </c>
      <c r="AJ28" s="12">
        <v>148</v>
      </c>
      <c r="AK28" s="12">
        <v>349</v>
      </c>
      <c r="AL28" s="12">
        <v>427</v>
      </c>
      <c r="BE28">
        <v>29506</v>
      </c>
      <c r="BF28">
        <v>79.962059999999894</v>
      </c>
      <c r="BG28">
        <v>1.2506E-2</v>
      </c>
      <c r="BH28">
        <v>6796</v>
      </c>
      <c r="BI28">
        <v>0.23</v>
      </c>
      <c r="BJ28">
        <v>17346</v>
      </c>
      <c r="BK28">
        <v>0.58799999999999997</v>
      </c>
      <c r="BL28">
        <v>1930</v>
      </c>
      <c r="BM28">
        <v>6.5000000000000002E-2</v>
      </c>
      <c r="BN28">
        <v>45006</v>
      </c>
      <c r="BO28">
        <v>0.13500000000000001</v>
      </c>
    </row>
    <row r="29" spans="1:67" customFormat="1">
      <c r="A29" s="9" t="s">
        <v>65</v>
      </c>
      <c r="B29" s="9" t="s">
        <v>64</v>
      </c>
      <c r="C29" s="5">
        <v>1.0923080000000001</v>
      </c>
      <c r="D29" s="5">
        <v>0.52439000000000002</v>
      </c>
      <c r="E29" s="5">
        <v>0.25</v>
      </c>
      <c r="F29" s="5">
        <f t="shared" si="0"/>
        <v>1.3514492753623188</v>
      </c>
      <c r="G29" s="21">
        <v>100</v>
      </c>
      <c r="H29" s="21">
        <v>63</v>
      </c>
      <c r="I29" s="21">
        <v>69</v>
      </c>
      <c r="J29" s="22">
        <v>166</v>
      </c>
      <c r="K29" s="21">
        <v>101.50431</v>
      </c>
      <c r="L29" s="21">
        <v>9.8519999999999996E-3</v>
      </c>
      <c r="M29" s="25">
        <v>1.5268820000000001</v>
      </c>
      <c r="N29" s="26">
        <v>0.64406799999999997</v>
      </c>
      <c r="O29" s="26">
        <v>0.16250000000000001</v>
      </c>
      <c r="P29" s="26">
        <v>0.81909500000000002</v>
      </c>
      <c r="Q29" s="6">
        <v>142</v>
      </c>
      <c r="R29" s="6">
        <v>38</v>
      </c>
      <c r="S29" s="6">
        <v>13</v>
      </c>
      <c r="T29" s="16">
        <v>163</v>
      </c>
      <c r="U29" s="7">
        <v>93</v>
      </c>
      <c r="V29" s="7">
        <v>59</v>
      </c>
      <c r="W29" s="7">
        <v>80</v>
      </c>
      <c r="X29" s="7">
        <v>199</v>
      </c>
      <c r="Y29" s="7">
        <v>30.5384619999999</v>
      </c>
      <c r="Z29" s="7">
        <v>3.2745999999999997E-2</v>
      </c>
      <c r="AA29" s="28">
        <v>0</v>
      </c>
      <c r="AB29" s="28">
        <v>0.217391</v>
      </c>
      <c r="AC29" s="28">
        <v>0.39583299999999999</v>
      </c>
      <c r="AD29" s="28">
        <v>2.7272729999999998</v>
      </c>
      <c r="AE29" s="11">
        <v>0</v>
      </c>
      <c r="AF29" s="11">
        <v>5</v>
      </c>
      <c r="AG29" s="11">
        <v>19</v>
      </c>
      <c r="AH29" s="11">
        <v>210</v>
      </c>
      <c r="AI29" s="12">
        <v>37</v>
      </c>
      <c r="AJ29" s="12">
        <v>23</v>
      </c>
      <c r="AK29" s="12">
        <v>48</v>
      </c>
      <c r="AL29" s="12">
        <v>77</v>
      </c>
      <c r="BE29">
        <v>23171</v>
      </c>
      <c r="BF29">
        <v>99.875</v>
      </c>
      <c r="BG29">
        <v>1.0012999999999999E-2</v>
      </c>
      <c r="BH29">
        <v>1978</v>
      </c>
      <c r="BI29">
        <v>8.5000000000000006E-2</v>
      </c>
      <c r="BJ29">
        <v>1838</v>
      </c>
      <c r="BK29">
        <v>7.9000000000000001E-2</v>
      </c>
      <c r="BL29">
        <v>12474</v>
      </c>
      <c r="BM29">
        <v>0.53800000000000003</v>
      </c>
      <c r="BN29">
        <v>57253</v>
      </c>
      <c r="BO29">
        <v>3.5000000000000003E-2</v>
      </c>
    </row>
    <row r="30" spans="1:67" customFormat="1">
      <c r="A30" s="9" t="s">
        <v>99</v>
      </c>
      <c r="B30" s="9" t="s">
        <v>51</v>
      </c>
      <c r="C30" s="5">
        <v>0.64285700000000001</v>
      </c>
      <c r="D30" s="5">
        <v>0.24535299999999999</v>
      </c>
      <c r="E30" s="5">
        <v>0.474157</v>
      </c>
      <c r="F30" s="5">
        <f t="shared" si="0"/>
        <v>2.4401913875598087</v>
      </c>
      <c r="G30" s="21">
        <v>276</v>
      </c>
      <c r="H30" s="21">
        <v>211</v>
      </c>
      <c r="I30" s="21">
        <v>259</v>
      </c>
      <c r="J30" s="22">
        <v>752</v>
      </c>
      <c r="K30" s="21">
        <v>13.512064000000001</v>
      </c>
      <c r="L30" s="21">
        <v>7.4008000000000004E-2</v>
      </c>
      <c r="M30" s="25">
        <v>0.59139799999999998</v>
      </c>
      <c r="N30" s="26">
        <v>1.7240999999999999E-2</v>
      </c>
      <c r="O30" s="26">
        <v>0.127854</v>
      </c>
      <c r="P30" s="26">
        <v>1.053763</v>
      </c>
      <c r="Q30" s="6">
        <v>110</v>
      </c>
      <c r="R30" s="6">
        <v>3</v>
      </c>
      <c r="S30" s="6">
        <v>28</v>
      </c>
      <c r="T30" s="16">
        <v>588</v>
      </c>
      <c r="U30" s="7">
        <v>186</v>
      </c>
      <c r="V30" s="7">
        <v>174</v>
      </c>
      <c r="W30" s="7">
        <v>219</v>
      </c>
      <c r="X30" s="7">
        <v>558</v>
      </c>
      <c r="Y30" s="7">
        <v>79.962059999999894</v>
      </c>
      <c r="Z30" s="7">
        <v>1.2506E-2</v>
      </c>
      <c r="AA30" s="28">
        <v>0.69662900000000005</v>
      </c>
      <c r="AB30" s="28">
        <v>0.66315800000000003</v>
      </c>
      <c r="AC30" s="28">
        <v>0.80973499999999998</v>
      </c>
      <c r="AD30" s="28">
        <v>5.2230220000000003</v>
      </c>
      <c r="AE30" s="11">
        <v>124</v>
      </c>
      <c r="AF30" s="11">
        <v>63</v>
      </c>
      <c r="AG30" s="11">
        <v>183</v>
      </c>
      <c r="AH30" s="11">
        <v>1452</v>
      </c>
      <c r="AI30" s="12">
        <v>178</v>
      </c>
      <c r="AJ30" s="12">
        <v>95</v>
      </c>
      <c r="AK30" s="12">
        <v>226</v>
      </c>
      <c r="AL30" s="12">
        <v>278</v>
      </c>
      <c r="BE30">
        <v>6882</v>
      </c>
      <c r="BF30">
        <v>11.886010000000001</v>
      </c>
      <c r="BG30">
        <v>8.4132999999999999E-2</v>
      </c>
      <c r="BH30">
        <v>1339</v>
      </c>
      <c r="BI30">
        <v>0.19500000000000001</v>
      </c>
      <c r="BJ30">
        <v>616</v>
      </c>
      <c r="BK30">
        <v>0.09</v>
      </c>
      <c r="BL30">
        <v>2861</v>
      </c>
      <c r="BM30">
        <v>0.41599999999999998</v>
      </c>
      <c r="BN30">
        <v>45359</v>
      </c>
      <c r="BO30">
        <v>6.3E-2</v>
      </c>
    </row>
    <row r="31" spans="1:67" customFormat="1">
      <c r="A31" s="9" t="s">
        <v>47</v>
      </c>
      <c r="B31" s="9" t="s">
        <v>24</v>
      </c>
      <c r="C31" s="5">
        <v>0</v>
      </c>
      <c r="D31" s="5">
        <v>0</v>
      </c>
      <c r="E31" s="5">
        <v>0.131579</v>
      </c>
      <c r="F31" s="5">
        <f t="shared" si="0"/>
        <v>0.32500000000000001</v>
      </c>
      <c r="G31" s="21">
        <v>16</v>
      </c>
      <c r="H31" s="21">
        <v>11</v>
      </c>
      <c r="I31" s="21">
        <v>11</v>
      </c>
      <c r="J31" s="22">
        <v>23</v>
      </c>
      <c r="K31" s="21">
        <v>195.815789</v>
      </c>
      <c r="L31" s="21">
        <v>5.1070000000000004E-3</v>
      </c>
      <c r="M31" s="25">
        <v>0</v>
      </c>
      <c r="N31" s="26">
        <v>0</v>
      </c>
      <c r="O31" s="26">
        <v>0.263158</v>
      </c>
      <c r="P31" s="26">
        <v>0.148148</v>
      </c>
      <c r="Q31" s="6">
        <v>0</v>
      </c>
      <c r="R31" s="6">
        <v>0</v>
      </c>
      <c r="S31" s="6">
        <v>5</v>
      </c>
      <c r="T31" s="16">
        <v>8</v>
      </c>
      <c r="U31" s="7">
        <v>23</v>
      </c>
      <c r="V31" s="7">
        <v>12</v>
      </c>
      <c r="W31" s="7">
        <v>19</v>
      </c>
      <c r="X31" s="7">
        <v>54</v>
      </c>
      <c r="Y31" s="7">
        <v>101.063158</v>
      </c>
      <c r="Z31" s="7">
        <v>9.8949999999999993E-3</v>
      </c>
      <c r="AA31" s="28">
        <v>0</v>
      </c>
      <c r="AB31" s="28">
        <v>0</v>
      </c>
      <c r="AC31" s="28">
        <v>0</v>
      </c>
      <c r="AD31" s="28">
        <v>0.69230800000000003</v>
      </c>
      <c r="AE31" s="11">
        <v>0</v>
      </c>
      <c r="AF31" s="11">
        <v>0</v>
      </c>
      <c r="AG31" s="11">
        <v>0</v>
      </c>
      <c r="AH31" s="11">
        <v>18</v>
      </c>
      <c r="AI31" s="12">
        <v>12</v>
      </c>
      <c r="AJ31" s="12">
        <v>7</v>
      </c>
      <c r="AK31" s="12">
        <v>19</v>
      </c>
      <c r="AL31" s="12">
        <v>26</v>
      </c>
      <c r="BE31">
        <v>7319</v>
      </c>
      <c r="BF31">
        <v>135.537037</v>
      </c>
      <c r="BG31">
        <v>7.378E-3</v>
      </c>
      <c r="BH31">
        <v>85</v>
      </c>
      <c r="BI31">
        <v>1.2E-2</v>
      </c>
      <c r="BJ31">
        <v>418</v>
      </c>
      <c r="BK31">
        <v>5.7000000000000002E-2</v>
      </c>
      <c r="BL31">
        <v>6445</v>
      </c>
      <c r="BM31">
        <v>0.88100000000000001</v>
      </c>
      <c r="BN31">
        <v>58465</v>
      </c>
      <c r="BO31">
        <v>4.2999999999999997E-2</v>
      </c>
    </row>
    <row r="32" spans="1:67" customFormat="1">
      <c r="A32" s="9" t="s">
        <v>85</v>
      </c>
      <c r="B32" s="9" t="s">
        <v>5</v>
      </c>
      <c r="C32" s="5">
        <v>3.4883999999999998E-2</v>
      </c>
      <c r="D32" s="5">
        <v>0.16916300000000001</v>
      </c>
      <c r="E32" s="5">
        <v>0.40315699999999999</v>
      </c>
      <c r="F32" s="5">
        <f t="shared" si="0"/>
        <v>2.1773182957393482</v>
      </c>
      <c r="G32" s="21">
        <v>779</v>
      </c>
      <c r="H32" s="21">
        <v>404</v>
      </c>
      <c r="I32" s="21">
        <v>456</v>
      </c>
      <c r="J32" s="22">
        <v>1461</v>
      </c>
      <c r="K32" s="21">
        <v>64.259304</v>
      </c>
      <c r="L32" s="21">
        <v>1.5561999999999999E-2</v>
      </c>
      <c r="M32" s="25">
        <v>0</v>
      </c>
      <c r="N32" s="26">
        <v>0</v>
      </c>
      <c r="O32" s="26">
        <v>4.8889000000000002E-2</v>
      </c>
      <c r="P32" s="26">
        <v>0.90688000000000002</v>
      </c>
      <c r="Q32" s="6">
        <v>0</v>
      </c>
      <c r="R32" s="6">
        <v>0</v>
      </c>
      <c r="S32" s="6">
        <v>33</v>
      </c>
      <c r="T32" s="16">
        <v>1529</v>
      </c>
      <c r="U32" s="7">
        <v>873</v>
      </c>
      <c r="V32" s="7">
        <v>562</v>
      </c>
      <c r="W32" s="7">
        <v>675</v>
      </c>
      <c r="X32" s="7">
        <v>1686</v>
      </c>
      <c r="Y32" s="7">
        <v>73.552795000000003</v>
      </c>
      <c r="Z32" s="7">
        <v>1.3596E-2</v>
      </c>
      <c r="AA32" s="28">
        <v>7.4900999999999995E-2</v>
      </c>
      <c r="AB32" s="28">
        <v>0.33507900000000002</v>
      </c>
      <c r="AC32" s="28">
        <v>0.649177</v>
      </c>
      <c r="AD32" s="28">
        <v>3.599602</v>
      </c>
      <c r="AE32" s="11">
        <v>57</v>
      </c>
      <c r="AF32" s="11">
        <v>192</v>
      </c>
      <c r="AG32" s="11">
        <v>631</v>
      </c>
      <c r="AH32" s="11">
        <v>5421</v>
      </c>
      <c r="AI32" s="12">
        <v>761</v>
      </c>
      <c r="AJ32" s="12">
        <v>573</v>
      </c>
      <c r="AK32" s="12">
        <v>972</v>
      </c>
      <c r="AL32" s="12">
        <v>1506</v>
      </c>
      <c r="BE32">
        <v>96178</v>
      </c>
      <c r="BF32">
        <v>45.581991000000002</v>
      </c>
      <c r="BG32">
        <v>2.1937999999999999E-2</v>
      </c>
      <c r="BH32">
        <v>14446</v>
      </c>
      <c r="BI32">
        <v>0.15</v>
      </c>
      <c r="BJ32">
        <v>18050</v>
      </c>
      <c r="BK32">
        <v>0.188</v>
      </c>
      <c r="BL32">
        <v>47094</v>
      </c>
      <c r="BM32">
        <v>0.49</v>
      </c>
      <c r="BN32">
        <v>51151</v>
      </c>
      <c r="BO32">
        <v>7.0999999999999994E-2</v>
      </c>
    </row>
    <row r="33" spans="1:67" customFormat="1">
      <c r="A33" s="9" t="s">
        <v>33</v>
      </c>
      <c r="B33" s="9" t="s">
        <v>22</v>
      </c>
      <c r="C33" s="5">
        <v>0.497585</v>
      </c>
      <c r="D33" s="5">
        <v>0.30075200000000002</v>
      </c>
      <c r="E33" s="5">
        <v>0.18846199999999999</v>
      </c>
      <c r="F33" s="5">
        <f t="shared" si="0"/>
        <v>1.1267361111111112</v>
      </c>
      <c r="G33" s="21">
        <v>148</v>
      </c>
      <c r="H33" s="21">
        <v>87</v>
      </c>
      <c r="I33" s="21">
        <v>76</v>
      </c>
      <c r="J33" s="22">
        <v>119</v>
      </c>
      <c r="K33" s="21">
        <v>98.286174000000003</v>
      </c>
      <c r="L33" s="21">
        <v>1.0174000000000001E-2</v>
      </c>
      <c r="M33" s="25">
        <v>0.13513500000000001</v>
      </c>
      <c r="N33" s="26">
        <v>0.5</v>
      </c>
      <c r="O33" s="26">
        <v>5.3191000000000002E-2</v>
      </c>
      <c r="P33" s="26">
        <v>1.2338309999999999</v>
      </c>
      <c r="Q33" s="6">
        <v>15</v>
      </c>
      <c r="R33" s="6">
        <v>40</v>
      </c>
      <c r="S33" s="6">
        <v>5</v>
      </c>
      <c r="T33" s="16">
        <v>248</v>
      </c>
      <c r="U33" s="7">
        <v>111</v>
      </c>
      <c r="V33" s="7">
        <v>80</v>
      </c>
      <c r="W33" s="7">
        <v>94</v>
      </c>
      <c r="X33" s="7">
        <v>201</v>
      </c>
      <c r="Y33" s="7">
        <v>212.25490199999899</v>
      </c>
      <c r="Z33" s="7">
        <v>4.7109999999999999E-3</v>
      </c>
      <c r="AA33" s="28">
        <v>0.91666700000000001</v>
      </c>
      <c r="AB33" s="28">
        <v>0</v>
      </c>
      <c r="AC33" s="28">
        <v>0.26506000000000002</v>
      </c>
      <c r="AD33" s="28">
        <v>1.0693330000000001</v>
      </c>
      <c r="AE33" s="11">
        <v>88</v>
      </c>
      <c r="AF33" s="11">
        <v>0</v>
      </c>
      <c r="AG33" s="11">
        <v>44</v>
      </c>
      <c r="AH33" s="11">
        <v>401</v>
      </c>
      <c r="AI33" s="12">
        <v>96</v>
      </c>
      <c r="AJ33" s="12">
        <v>53</v>
      </c>
      <c r="AK33" s="12">
        <v>166</v>
      </c>
      <c r="AL33" s="12">
        <v>375</v>
      </c>
      <c r="BE33">
        <v>28803</v>
      </c>
      <c r="BF33">
        <v>101.063158</v>
      </c>
      <c r="BG33">
        <v>9.8949999999999993E-3</v>
      </c>
      <c r="BH33">
        <v>602</v>
      </c>
      <c r="BI33">
        <v>2.1000000000000001E-2</v>
      </c>
      <c r="BJ33">
        <v>1531</v>
      </c>
      <c r="BK33">
        <v>5.2999999999999999E-2</v>
      </c>
      <c r="BL33">
        <v>16090</v>
      </c>
      <c r="BM33">
        <v>0.55900000000000005</v>
      </c>
      <c r="BN33">
        <v>95279</v>
      </c>
      <c r="BO33">
        <v>1.7000000000000001E-2</v>
      </c>
    </row>
    <row r="34" spans="1:67" customFormat="1">
      <c r="A34" s="9" t="s">
        <v>103</v>
      </c>
      <c r="B34" s="9" t="s">
        <v>51</v>
      </c>
      <c r="C34" s="5">
        <v>0.230326</v>
      </c>
      <c r="D34" s="5">
        <v>0.128693</v>
      </c>
      <c r="E34" s="5">
        <v>0.215613</v>
      </c>
      <c r="F34" s="5">
        <f t="shared" si="0"/>
        <v>0.9417715827338129</v>
      </c>
      <c r="G34" s="21">
        <v>1714</v>
      </c>
      <c r="H34" s="21">
        <v>926</v>
      </c>
      <c r="I34" s="21">
        <v>978</v>
      </c>
      <c r="J34" s="22">
        <v>1837</v>
      </c>
      <c r="K34" s="21">
        <v>59.173299999999898</v>
      </c>
      <c r="L34" s="21">
        <v>1.6899999999999998E-2</v>
      </c>
      <c r="M34" s="25">
        <v>0.14688399999999999</v>
      </c>
      <c r="N34" s="26">
        <v>6.0879000000000003E-2</v>
      </c>
      <c r="O34" s="26">
        <v>0.27397300000000002</v>
      </c>
      <c r="P34" s="26">
        <v>1.6241129999999999</v>
      </c>
      <c r="Q34" s="6">
        <v>198</v>
      </c>
      <c r="R34" s="6">
        <v>54</v>
      </c>
      <c r="S34" s="6">
        <v>240</v>
      </c>
      <c r="T34" s="16">
        <v>2061</v>
      </c>
      <c r="U34" s="7">
        <v>1348</v>
      </c>
      <c r="V34" s="7">
        <v>887</v>
      </c>
      <c r="W34" s="7">
        <v>876</v>
      </c>
      <c r="X34" s="7">
        <v>1269</v>
      </c>
      <c r="Y34" s="7">
        <v>105.704082</v>
      </c>
      <c r="Z34" s="7">
        <v>1.2743000000000001E-2</v>
      </c>
      <c r="AA34" s="28">
        <v>0.33456900000000001</v>
      </c>
      <c r="AB34" s="28">
        <v>0.22327</v>
      </c>
      <c r="AC34" s="28">
        <v>0.18743099999999999</v>
      </c>
      <c r="AD34" s="28">
        <v>0.66939300000000002</v>
      </c>
      <c r="AE34" s="11">
        <v>361</v>
      </c>
      <c r="AF34" s="11">
        <v>142</v>
      </c>
      <c r="AG34" s="11">
        <v>340</v>
      </c>
      <c r="AH34" s="11">
        <v>2128</v>
      </c>
      <c r="AI34" s="12">
        <v>1079</v>
      </c>
      <c r="AJ34" s="12">
        <v>636</v>
      </c>
      <c r="AK34" s="12">
        <v>1814</v>
      </c>
      <c r="AL34" s="12">
        <v>3179</v>
      </c>
      <c r="BE34">
        <v>203413</v>
      </c>
      <c r="BF34">
        <v>65.385085000000004</v>
      </c>
      <c r="BG34">
        <v>1.5294E-2</v>
      </c>
      <c r="BH34">
        <v>6310</v>
      </c>
      <c r="BI34">
        <v>3.1E-2</v>
      </c>
      <c r="BJ34">
        <v>27409</v>
      </c>
      <c r="BK34">
        <v>0.13500000000000001</v>
      </c>
      <c r="BL34">
        <v>84149</v>
      </c>
      <c r="BM34">
        <v>0.41399999999999998</v>
      </c>
      <c r="BN34">
        <v>76579</v>
      </c>
      <c r="BO34">
        <v>3.5999999999999997E-2</v>
      </c>
    </row>
    <row r="35" spans="1:67" customFormat="1">
      <c r="A35" s="9" t="s">
        <v>13</v>
      </c>
      <c r="B35" s="9" t="s">
        <v>12</v>
      </c>
      <c r="C35" s="5">
        <v>0.17795900000000001</v>
      </c>
      <c r="D35" s="5">
        <v>0.72050800000000004</v>
      </c>
      <c r="E35" s="5">
        <v>0.376633</v>
      </c>
      <c r="F35" s="5">
        <f t="shared" si="0"/>
        <v>1.2688266199649738</v>
      </c>
      <c r="G35" s="21">
        <v>236</v>
      </c>
      <c r="H35" s="21">
        <v>160</v>
      </c>
      <c r="I35" s="21">
        <v>217</v>
      </c>
      <c r="J35" s="22">
        <v>475</v>
      </c>
      <c r="K35" s="21">
        <v>79.642741000000001</v>
      </c>
      <c r="L35" s="21">
        <v>1.2555999999999999E-2</v>
      </c>
      <c r="M35" s="25">
        <v>9.0909000000000004E-2</v>
      </c>
      <c r="N35" s="26">
        <v>0.32258100000000001</v>
      </c>
      <c r="O35" s="26">
        <v>0.23985200000000001</v>
      </c>
      <c r="P35" s="26">
        <v>1.5618810000000001</v>
      </c>
      <c r="Q35" s="6">
        <v>29</v>
      </c>
      <c r="R35" s="6">
        <v>70</v>
      </c>
      <c r="S35" s="6">
        <v>65</v>
      </c>
      <c r="T35" s="16">
        <v>1262</v>
      </c>
      <c r="U35" s="7">
        <v>319</v>
      </c>
      <c r="V35" s="7">
        <v>217</v>
      </c>
      <c r="W35" s="7">
        <v>271</v>
      </c>
      <c r="X35" s="7">
        <v>808</v>
      </c>
      <c r="Y35" s="7">
        <v>238.447205</v>
      </c>
      <c r="Z35" s="7">
        <v>4.1939999999999998E-3</v>
      </c>
      <c r="AA35" s="28">
        <v>0.20860899999999999</v>
      </c>
      <c r="AB35" s="28">
        <v>0.97904199999999997</v>
      </c>
      <c r="AC35" s="28">
        <v>0.41262100000000002</v>
      </c>
      <c r="AD35" s="28">
        <v>1.108401</v>
      </c>
      <c r="AE35" s="11">
        <v>189</v>
      </c>
      <c r="AF35" s="11">
        <v>327</v>
      </c>
      <c r="AG35" s="11">
        <v>425</v>
      </c>
      <c r="AH35" s="11">
        <v>1636</v>
      </c>
      <c r="AI35" s="12">
        <v>906</v>
      </c>
      <c r="AJ35" s="12">
        <v>334</v>
      </c>
      <c r="AK35" s="12">
        <v>1030</v>
      </c>
      <c r="AL35" s="12">
        <v>1476</v>
      </c>
      <c r="BE35">
        <v>41464</v>
      </c>
      <c r="BF35">
        <v>51.380420999999899</v>
      </c>
      <c r="BG35">
        <v>1.9463000000000001E-2</v>
      </c>
      <c r="BH35">
        <v>745</v>
      </c>
      <c r="BI35">
        <v>1.7999999999999999E-2</v>
      </c>
      <c r="BJ35">
        <v>22298</v>
      </c>
      <c r="BK35">
        <v>0.53800000000000003</v>
      </c>
      <c r="BL35">
        <v>15767</v>
      </c>
      <c r="BM35">
        <v>0.38</v>
      </c>
      <c r="BN35">
        <v>62135</v>
      </c>
      <c r="BO35">
        <v>7.2999999999999995E-2</v>
      </c>
    </row>
    <row r="36" spans="1:67" customFormat="1">
      <c r="A36" s="9" t="s">
        <v>34</v>
      </c>
      <c r="B36" s="9" t="s">
        <v>22</v>
      </c>
      <c r="C36" s="5">
        <v>0</v>
      </c>
      <c r="D36" s="5">
        <v>1.218391</v>
      </c>
      <c r="E36" s="5">
        <v>0</v>
      </c>
      <c r="F36" s="5">
        <f t="shared" si="0"/>
        <v>0.78592375366568912</v>
      </c>
      <c r="G36" s="21">
        <v>52</v>
      </c>
      <c r="H36" s="21">
        <v>31</v>
      </c>
      <c r="I36" s="21">
        <v>36</v>
      </c>
      <c r="J36" s="22">
        <v>121</v>
      </c>
      <c r="K36" s="21">
        <v>95.159664000000006</v>
      </c>
      <c r="L36" s="21">
        <v>1.0508999999999999E-2</v>
      </c>
      <c r="M36" s="25">
        <v>0</v>
      </c>
      <c r="N36" s="26">
        <v>0</v>
      </c>
      <c r="O36" s="26">
        <v>0</v>
      </c>
      <c r="P36" s="26">
        <v>0.15652199999999999</v>
      </c>
      <c r="Q36" s="6">
        <v>0</v>
      </c>
      <c r="R36" s="6">
        <v>0</v>
      </c>
      <c r="S36" s="6">
        <v>0</v>
      </c>
      <c r="T36" s="16">
        <v>18</v>
      </c>
      <c r="U36" s="7">
        <v>63</v>
      </c>
      <c r="V36" s="7">
        <v>45</v>
      </c>
      <c r="W36" s="7">
        <v>53</v>
      </c>
      <c r="X36" s="7">
        <v>115</v>
      </c>
      <c r="Y36" s="7">
        <v>163.461537999999</v>
      </c>
      <c r="Z36" s="7">
        <v>6.1180000000000002E-3</v>
      </c>
      <c r="AA36" s="28">
        <v>0</v>
      </c>
      <c r="AB36" s="28">
        <v>2.5238100000000001</v>
      </c>
      <c r="AC36" s="28">
        <v>0</v>
      </c>
      <c r="AD36" s="28">
        <v>1.106195</v>
      </c>
      <c r="AE36" s="11">
        <v>0</v>
      </c>
      <c r="AF36" s="11">
        <v>106</v>
      </c>
      <c r="AG36" s="11">
        <v>0</v>
      </c>
      <c r="AH36" s="11">
        <v>250</v>
      </c>
      <c r="AI36" s="12">
        <v>86</v>
      </c>
      <c r="AJ36" s="12">
        <v>42</v>
      </c>
      <c r="AK36" s="12">
        <v>104</v>
      </c>
      <c r="AL36" s="12">
        <v>226</v>
      </c>
      <c r="BE36">
        <v>11842</v>
      </c>
      <c r="BF36">
        <v>73.552795000000003</v>
      </c>
      <c r="BG36">
        <v>1.3596E-2</v>
      </c>
      <c r="BH36">
        <v>463</v>
      </c>
      <c r="BI36">
        <v>3.9E-2</v>
      </c>
      <c r="BJ36">
        <v>2751</v>
      </c>
      <c r="BK36">
        <v>0.23200000000000001</v>
      </c>
      <c r="BL36">
        <v>7882</v>
      </c>
      <c r="BM36">
        <v>0.66600000000000004</v>
      </c>
      <c r="BN36">
        <v>78473</v>
      </c>
      <c r="BO36">
        <v>3.4000000000000002E-2</v>
      </c>
    </row>
    <row r="37" spans="1:67" customFormat="1">
      <c r="A37" s="9" t="s">
        <v>50</v>
      </c>
      <c r="B37" s="9" t="s">
        <v>51</v>
      </c>
      <c r="C37" s="5">
        <v>0.26058900000000002</v>
      </c>
      <c r="D37" s="5">
        <v>2.9021000000000002E-2</v>
      </c>
      <c r="E37" s="5">
        <v>0.62936599999999998</v>
      </c>
      <c r="F37" s="5">
        <f t="shared" si="0"/>
        <v>1.3800383877159308</v>
      </c>
      <c r="G37" s="21">
        <v>851</v>
      </c>
      <c r="H37" s="21">
        <v>480</v>
      </c>
      <c r="I37" s="21">
        <v>608</v>
      </c>
      <c r="J37" s="22">
        <v>1981</v>
      </c>
      <c r="K37" s="21">
        <v>74.361011000000005</v>
      </c>
      <c r="L37" s="21">
        <v>1.3448E-2</v>
      </c>
      <c r="M37" s="25">
        <v>0.32031300000000001</v>
      </c>
      <c r="N37" s="26">
        <v>0</v>
      </c>
      <c r="O37" s="26">
        <v>8.7873000000000007E-2</v>
      </c>
      <c r="P37" s="26">
        <v>1.092816</v>
      </c>
      <c r="Q37" s="6">
        <v>246</v>
      </c>
      <c r="R37" s="6">
        <v>0</v>
      </c>
      <c r="S37" s="6">
        <v>50</v>
      </c>
      <c r="T37" s="16">
        <v>1719</v>
      </c>
      <c r="U37" s="7">
        <v>768</v>
      </c>
      <c r="V37" s="7">
        <v>483</v>
      </c>
      <c r="W37" s="7">
        <v>569</v>
      </c>
      <c r="X37" s="7">
        <v>1573</v>
      </c>
      <c r="Y37" s="7">
        <v>41.144877999999899</v>
      </c>
      <c r="Z37" s="7">
        <v>2.4303999999999999E-2</v>
      </c>
      <c r="AA37" s="28">
        <v>0.18720000000000001</v>
      </c>
      <c r="AB37" s="28">
        <v>6.9766999999999996E-2</v>
      </c>
      <c r="AC37" s="28">
        <v>0.99880100000000005</v>
      </c>
      <c r="AD37" s="28">
        <v>1.8178289999999999</v>
      </c>
      <c r="AE37" s="11">
        <v>117</v>
      </c>
      <c r="AF37" s="11">
        <v>24</v>
      </c>
      <c r="AG37" s="11">
        <v>833</v>
      </c>
      <c r="AH37" s="11">
        <v>1876</v>
      </c>
      <c r="AI37" s="12">
        <v>625</v>
      </c>
      <c r="AJ37" s="12">
        <v>344</v>
      </c>
      <c r="AK37" s="12">
        <v>834</v>
      </c>
      <c r="AL37" s="12">
        <v>1032</v>
      </c>
      <c r="BE37">
        <v>140030</v>
      </c>
      <c r="BF37">
        <v>76.93956</v>
      </c>
      <c r="BG37">
        <v>1.2997E-2</v>
      </c>
      <c r="BH37">
        <v>15374</v>
      </c>
      <c r="BI37">
        <v>0.11</v>
      </c>
      <c r="BJ37">
        <v>47850</v>
      </c>
      <c r="BK37">
        <v>0.34200000000000003</v>
      </c>
      <c r="BL37">
        <v>40896</v>
      </c>
      <c r="BM37">
        <v>0.29199999999999998</v>
      </c>
      <c r="BN37">
        <v>51177</v>
      </c>
      <c r="BO37">
        <v>7.1999999999999995E-2</v>
      </c>
    </row>
    <row r="38" spans="1:67" customFormat="1">
      <c r="A38" s="9" t="s">
        <v>94</v>
      </c>
      <c r="B38" s="9" t="s">
        <v>2</v>
      </c>
      <c r="C38" s="5">
        <v>0.74316899999999997</v>
      </c>
      <c r="D38" s="5">
        <v>1.071429</v>
      </c>
      <c r="E38" s="5">
        <v>0.172566</v>
      </c>
      <c r="F38" s="5">
        <f t="shared" si="0"/>
        <v>1.051490514905149</v>
      </c>
      <c r="G38" s="21">
        <v>31</v>
      </c>
      <c r="H38" s="21">
        <v>24</v>
      </c>
      <c r="I38" s="21">
        <v>26</v>
      </c>
      <c r="J38" s="22">
        <v>76</v>
      </c>
      <c r="K38" s="21">
        <v>138.93827200000001</v>
      </c>
      <c r="L38" s="21">
        <v>7.1970000000000003E-3</v>
      </c>
      <c r="M38" s="25">
        <v>0.84506999999999999</v>
      </c>
      <c r="N38" s="26">
        <v>0.47916700000000001</v>
      </c>
      <c r="O38" s="26">
        <v>0.145455</v>
      </c>
      <c r="P38" s="26">
        <v>0.57961799999999997</v>
      </c>
      <c r="Q38" s="6">
        <v>60</v>
      </c>
      <c r="R38" s="6">
        <v>23</v>
      </c>
      <c r="S38" s="6">
        <v>8</v>
      </c>
      <c r="T38" s="16">
        <v>91</v>
      </c>
      <c r="U38" s="7">
        <v>71</v>
      </c>
      <c r="V38" s="7">
        <v>48</v>
      </c>
      <c r="W38" s="7">
        <v>55</v>
      </c>
      <c r="X38" s="7">
        <v>157</v>
      </c>
      <c r="Y38" s="7">
        <v>52.986230999999897</v>
      </c>
      <c r="Z38" s="7">
        <v>1.8873000000000001E-2</v>
      </c>
      <c r="AA38" s="28">
        <v>0.67857100000000004</v>
      </c>
      <c r="AB38" s="28">
        <v>1.435897</v>
      </c>
      <c r="AC38" s="28">
        <v>0.181287</v>
      </c>
      <c r="AD38" s="28">
        <v>1.400943</v>
      </c>
      <c r="AE38" s="11">
        <v>76</v>
      </c>
      <c r="AF38" s="11">
        <v>112</v>
      </c>
      <c r="AG38" s="11">
        <v>31</v>
      </c>
      <c r="AH38" s="11">
        <v>297</v>
      </c>
      <c r="AI38" s="12">
        <v>112</v>
      </c>
      <c r="AJ38" s="12">
        <v>78</v>
      </c>
      <c r="AK38" s="12">
        <v>171</v>
      </c>
      <c r="AL38" s="12">
        <v>212</v>
      </c>
      <c r="BE38">
        <v>10722</v>
      </c>
      <c r="BF38">
        <v>61.620690000000003</v>
      </c>
      <c r="BG38">
        <v>1.6227999999999999E-2</v>
      </c>
      <c r="BH38">
        <v>54</v>
      </c>
      <c r="BI38">
        <v>5.0000000000000001E-3</v>
      </c>
      <c r="BJ38">
        <v>3090</v>
      </c>
      <c r="BK38">
        <v>0.28799999999999998</v>
      </c>
      <c r="BL38">
        <v>7265</v>
      </c>
      <c r="BM38">
        <v>0.67800000000000005</v>
      </c>
      <c r="BN38">
        <v>48995</v>
      </c>
      <c r="BO38">
        <v>6.6000000000000003E-2</v>
      </c>
    </row>
    <row r="39" spans="1:67" customFormat="1">
      <c r="A39" s="9" t="s">
        <v>66</v>
      </c>
      <c r="B39" s="9" t="s">
        <v>64</v>
      </c>
      <c r="C39" s="5">
        <v>0.39344299999999999</v>
      </c>
      <c r="D39" s="5">
        <v>0.5</v>
      </c>
      <c r="E39" s="5">
        <v>0.34701500000000002</v>
      </c>
      <c r="F39" s="5">
        <f t="shared" si="0"/>
        <v>3.3015075376884422</v>
      </c>
      <c r="G39" s="21">
        <v>220</v>
      </c>
      <c r="H39" s="21">
        <v>118</v>
      </c>
      <c r="I39" s="21">
        <v>100</v>
      </c>
      <c r="J39" s="22">
        <v>244</v>
      </c>
      <c r="K39" s="21">
        <v>54.931507000000003</v>
      </c>
      <c r="L39" s="21">
        <v>1.8204000000000001E-2</v>
      </c>
      <c r="M39" s="25">
        <v>0</v>
      </c>
      <c r="N39" s="26">
        <v>0</v>
      </c>
      <c r="O39" s="26">
        <v>0</v>
      </c>
      <c r="P39" s="26">
        <v>0.93864999999999998</v>
      </c>
      <c r="Q39" s="6">
        <v>0</v>
      </c>
      <c r="R39" s="6">
        <v>0</v>
      </c>
      <c r="S39" s="6">
        <v>0</v>
      </c>
      <c r="T39" s="16">
        <v>153</v>
      </c>
      <c r="U39" s="7">
        <v>143</v>
      </c>
      <c r="V39" s="7">
        <v>74</v>
      </c>
      <c r="W39" s="7">
        <v>73</v>
      </c>
      <c r="X39" s="7">
        <v>163</v>
      </c>
      <c r="Y39" s="7">
        <v>51.839686</v>
      </c>
      <c r="Z39" s="7">
        <v>1.9290000000000002E-2</v>
      </c>
      <c r="AA39" s="28">
        <v>0.95049499999999998</v>
      </c>
      <c r="AB39" s="28">
        <v>1.0967739999999999</v>
      </c>
      <c r="AC39" s="28">
        <v>0.47692299999999999</v>
      </c>
      <c r="AD39" s="28">
        <v>4.1889399999999997</v>
      </c>
      <c r="AE39" s="11">
        <v>96</v>
      </c>
      <c r="AF39" s="11">
        <v>68</v>
      </c>
      <c r="AG39" s="11">
        <v>93</v>
      </c>
      <c r="AH39" s="11">
        <v>1818</v>
      </c>
      <c r="AI39" s="12">
        <v>101</v>
      </c>
      <c r="AJ39" s="12">
        <v>62</v>
      </c>
      <c r="AK39" s="12">
        <v>195</v>
      </c>
      <c r="AL39" s="12">
        <v>434</v>
      </c>
      <c r="BE39">
        <v>19488</v>
      </c>
      <c r="BF39">
        <v>67.2</v>
      </c>
      <c r="BG39">
        <v>1.4881E-2</v>
      </c>
      <c r="BH39">
        <v>3659</v>
      </c>
      <c r="BI39">
        <v>0.188</v>
      </c>
      <c r="BJ39">
        <v>2106</v>
      </c>
      <c r="BK39">
        <v>0.108</v>
      </c>
      <c r="BL39">
        <v>4624</v>
      </c>
      <c r="BM39">
        <v>0.23699999999999999</v>
      </c>
      <c r="BN39">
        <v>75196</v>
      </c>
      <c r="BO39">
        <v>1.9E-2</v>
      </c>
    </row>
    <row r="40" spans="1:67" customFormat="1">
      <c r="A40" s="9" t="s">
        <v>35</v>
      </c>
      <c r="B40" s="9" t="s">
        <v>22</v>
      </c>
      <c r="C40" s="5">
        <v>2.451613</v>
      </c>
      <c r="D40" s="5">
        <v>1.3157890000000001</v>
      </c>
      <c r="E40" s="5">
        <v>0.87096799999999996</v>
      </c>
      <c r="F40" s="5">
        <f t="shared" si="0"/>
        <v>1.4719101123595506</v>
      </c>
      <c r="G40" s="21">
        <v>32</v>
      </c>
      <c r="H40" s="21">
        <v>17</v>
      </c>
      <c r="I40" s="21">
        <v>21</v>
      </c>
      <c r="J40" s="22">
        <v>21</v>
      </c>
      <c r="K40" s="21">
        <v>154.642856999999</v>
      </c>
      <c r="L40" s="21">
        <v>6.4669999999999997E-3</v>
      </c>
      <c r="M40" s="25">
        <v>3.8</v>
      </c>
      <c r="N40" s="26">
        <v>0.71428599999999998</v>
      </c>
      <c r="O40" s="26">
        <v>0.47058800000000001</v>
      </c>
      <c r="P40" s="26">
        <v>0.62857099999999999</v>
      </c>
      <c r="Q40" s="6">
        <v>76</v>
      </c>
      <c r="R40" s="6">
        <v>10</v>
      </c>
      <c r="S40" s="6">
        <v>8</v>
      </c>
      <c r="T40" s="16">
        <v>22</v>
      </c>
      <c r="U40" s="7">
        <v>20</v>
      </c>
      <c r="V40" s="7">
        <v>14</v>
      </c>
      <c r="W40" s="7">
        <v>17</v>
      </c>
      <c r="X40" s="7">
        <v>35</v>
      </c>
      <c r="Y40" s="7">
        <v>103.767442</v>
      </c>
      <c r="Z40" s="7">
        <v>9.6369999999999997E-3</v>
      </c>
      <c r="AA40" s="28">
        <v>0</v>
      </c>
      <c r="AB40" s="28">
        <v>3</v>
      </c>
      <c r="AC40" s="28">
        <v>1.357143</v>
      </c>
      <c r="AD40" s="28">
        <v>2.018519</v>
      </c>
      <c r="AE40" s="11">
        <v>0</v>
      </c>
      <c r="AF40" s="11">
        <v>15</v>
      </c>
      <c r="AG40" s="11">
        <v>19</v>
      </c>
      <c r="AH40" s="11">
        <v>109</v>
      </c>
      <c r="AI40" s="12">
        <v>11</v>
      </c>
      <c r="AJ40" s="12">
        <v>5</v>
      </c>
      <c r="AK40" s="12">
        <v>14</v>
      </c>
      <c r="AL40" s="12">
        <v>54</v>
      </c>
      <c r="BE40">
        <v>10825</v>
      </c>
      <c r="BF40">
        <v>212.25490199999899</v>
      </c>
      <c r="BG40">
        <v>4.7109999999999999E-3</v>
      </c>
      <c r="BH40">
        <v>54</v>
      </c>
      <c r="BI40">
        <v>5.0000000000000001E-3</v>
      </c>
      <c r="BJ40">
        <v>304</v>
      </c>
      <c r="BK40">
        <v>2.8000000000000001E-2</v>
      </c>
      <c r="BL40">
        <v>7541</v>
      </c>
      <c r="BM40">
        <v>0.69699999999999995</v>
      </c>
      <c r="BN40">
        <v>193157</v>
      </c>
      <c r="BO40">
        <v>1.7999999999999999E-2</v>
      </c>
    </row>
    <row r="41" spans="1:67" customFormat="1">
      <c r="A41" s="9" t="s">
        <v>93</v>
      </c>
      <c r="B41" s="9" t="s">
        <v>64</v>
      </c>
      <c r="C41" s="5">
        <v>0.43356600000000001</v>
      </c>
      <c r="D41" s="5">
        <v>0.10638300000000001</v>
      </c>
      <c r="E41" s="5">
        <v>6.5573999999999993E-2</v>
      </c>
      <c r="F41" s="5">
        <f t="shared" si="0"/>
        <v>1.8163265306122449</v>
      </c>
      <c r="G41" s="21">
        <v>138</v>
      </c>
      <c r="H41" s="21">
        <v>78</v>
      </c>
      <c r="I41" s="21">
        <v>85</v>
      </c>
      <c r="J41" s="22">
        <v>99</v>
      </c>
      <c r="K41" s="21">
        <v>79.378737999999899</v>
      </c>
      <c r="L41" s="21">
        <v>1.2598E-2</v>
      </c>
      <c r="M41" s="25">
        <v>0.41592899999999999</v>
      </c>
      <c r="N41" s="26">
        <v>0.103896</v>
      </c>
      <c r="O41" s="26">
        <v>0.1</v>
      </c>
      <c r="P41" s="26">
        <v>1.8681319999999999</v>
      </c>
      <c r="Q41" s="6">
        <v>47</v>
      </c>
      <c r="R41" s="6">
        <v>8</v>
      </c>
      <c r="S41" s="6">
        <v>8</v>
      </c>
      <c r="T41" s="16">
        <v>170</v>
      </c>
      <c r="U41" s="7">
        <v>113</v>
      </c>
      <c r="V41" s="7">
        <v>77</v>
      </c>
      <c r="W41" s="7">
        <v>80</v>
      </c>
      <c r="X41" s="7">
        <v>91</v>
      </c>
      <c r="Y41" s="7">
        <v>69.047900999999896</v>
      </c>
      <c r="Z41" s="7">
        <v>1.4482999999999999E-2</v>
      </c>
      <c r="AA41" s="28">
        <v>0.5</v>
      </c>
      <c r="AB41" s="28">
        <v>0.117647</v>
      </c>
      <c r="AC41" s="28">
        <v>0</v>
      </c>
      <c r="AD41" s="28">
        <v>1.7714289999999999</v>
      </c>
      <c r="AE41" s="11">
        <v>15</v>
      </c>
      <c r="AF41" s="11">
        <v>2</v>
      </c>
      <c r="AG41" s="11">
        <v>0</v>
      </c>
      <c r="AH41" s="11">
        <v>186</v>
      </c>
      <c r="AI41" s="12">
        <v>30</v>
      </c>
      <c r="AJ41" s="12">
        <v>17</v>
      </c>
      <c r="AK41" s="12">
        <v>42</v>
      </c>
      <c r="AL41" s="12">
        <v>105</v>
      </c>
      <c r="BE41">
        <v>23908</v>
      </c>
      <c r="BF41">
        <v>88.548147999999898</v>
      </c>
      <c r="BG41">
        <v>1.1292999999999999E-2</v>
      </c>
      <c r="BH41">
        <v>131</v>
      </c>
      <c r="BI41">
        <v>5.0000000000000001E-3</v>
      </c>
      <c r="BJ41">
        <v>945</v>
      </c>
      <c r="BK41">
        <v>0.04</v>
      </c>
      <c r="BL41">
        <v>20123</v>
      </c>
      <c r="BM41">
        <v>0.84199999999999997</v>
      </c>
      <c r="BN41">
        <v>102107</v>
      </c>
      <c r="BO41">
        <v>2.1000000000000001E-2</v>
      </c>
    </row>
    <row r="42" spans="1:67" customFormat="1">
      <c r="A42" s="9" t="s">
        <v>48</v>
      </c>
      <c r="B42" s="9" t="s">
        <v>24</v>
      </c>
      <c r="C42" s="5">
        <v>0.21917800000000001</v>
      </c>
      <c r="D42" s="5">
        <v>0.19047600000000001</v>
      </c>
      <c r="E42" s="5">
        <v>7.4999999999999997E-2</v>
      </c>
      <c r="F42" s="5">
        <f t="shared" si="0"/>
        <v>0.43728813559322033</v>
      </c>
      <c r="G42" s="21">
        <v>40</v>
      </c>
      <c r="H42" s="21">
        <v>20</v>
      </c>
      <c r="I42" s="21">
        <v>21</v>
      </c>
      <c r="J42" s="22">
        <v>51</v>
      </c>
      <c r="K42" s="21">
        <v>147.234568</v>
      </c>
      <c r="L42" s="21">
        <v>6.7920000000000003E-3</v>
      </c>
      <c r="M42" s="25">
        <v>0.27777800000000002</v>
      </c>
      <c r="N42" s="26">
        <v>0.18181800000000001</v>
      </c>
      <c r="O42" s="26">
        <v>0.12</v>
      </c>
      <c r="P42" s="26">
        <v>0.56790099999999999</v>
      </c>
      <c r="Q42" s="6">
        <v>25</v>
      </c>
      <c r="R42" s="6">
        <v>10</v>
      </c>
      <c r="S42" s="6">
        <v>9</v>
      </c>
      <c r="T42" s="16">
        <v>92</v>
      </c>
      <c r="U42" s="7">
        <v>90</v>
      </c>
      <c r="V42" s="7">
        <v>55</v>
      </c>
      <c r="W42" s="7">
        <v>75</v>
      </c>
      <c r="X42" s="7">
        <v>162</v>
      </c>
      <c r="Y42" s="7">
        <v>51.529136000000001</v>
      </c>
      <c r="Z42" s="7">
        <v>1.9406E-2</v>
      </c>
      <c r="AA42" s="28">
        <v>0.125</v>
      </c>
      <c r="AB42" s="28">
        <v>0.206897</v>
      </c>
      <c r="AC42" s="28">
        <v>3.5293999999999999E-2</v>
      </c>
      <c r="AD42" s="28">
        <v>0.27819500000000003</v>
      </c>
      <c r="AE42" s="11">
        <v>7</v>
      </c>
      <c r="AF42" s="11">
        <v>6</v>
      </c>
      <c r="AG42" s="11">
        <v>3</v>
      </c>
      <c r="AH42" s="11">
        <v>37</v>
      </c>
      <c r="AI42" s="12">
        <v>56</v>
      </c>
      <c r="AJ42" s="12">
        <v>29</v>
      </c>
      <c r="AK42" s="12">
        <v>85</v>
      </c>
      <c r="AL42" s="12">
        <v>133</v>
      </c>
      <c r="BE42">
        <v>12014</v>
      </c>
      <c r="BF42">
        <v>54.6090909999999</v>
      </c>
      <c r="BG42">
        <v>1.8311999999999998E-2</v>
      </c>
      <c r="BH42">
        <v>96</v>
      </c>
      <c r="BI42">
        <v>8.0000000000000002E-3</v>
      </c>
      <c r="BJ42">
        <v>515</v>
      </c>
      <c r="BK42">
        <v>4.2999999999999997E-2</v>
      </c>
      <c r="BL42">
        <v>10623</v>
      </c>
      <c r="BM42">
        <v>0.88400000000000001</v>
      </c>
      <c r="BN42">
        <v>66710</v>
      </c>
      <c r="BO42">
        <v>1.7999999999999999E-2</v>
      </c>
    </row>
    <row r="43" spans="1:67" customFormat="1">
      <c r="A43" s="9" t="s">
        <v>52</v>
      </c>
      <c r="B43" s="9" t="s">
        <v>51</v>
      </c>
      <c r="C43" s="5">
        <v>0.143231</v>
      </c>
      <c r="D43" s="5">
        <v>0.27057799999999999</v>
      </c>
      <c r="E43" s="5">
        <v>0.40891699999999997</v>
      </c>
      <c r="F43" s="5">
        <f t="shared" si="0"/>
        <v>0.97172619047619047</v>
      </c>
      <c r="G43" s="21">
        <v>839</v>
      </c>
      <c r="H43" s="21">
        <v>474</v>
      </c>
      <c r="I43" s="21">
        <v>496</v>
      </c>
      <c r="J43" s="22">
        <v>920</v>
      </c>
      <c r="K43" s="21">
        <v>44.758429999999898</v>
      </c>
      <c r="L43" s="21">
        <v>2.2342000000000001E-2</v>
      </c>
      <c r="M43" s="25">
        <v>6.9363999999999995E-2</v>
      </c>
      <c r="N43" s="26">
        <v>7.5758000000000006E-2</v>
      </c>
      <c r="O43" s="26">
        <v>0.28696899999999997</v>
      </c>
      <c r="P43" s="26">
        <v>0.62882499999999997</v>
      </c>
      <c r="Q43" s="6">
        <v>72</v>
      </c>
      <c r="R43" s="6">
        <v>50</v>
      </c>
      <c r="S43" s="6">
        <v>196</v>
      </c>
      <c r="T43" s="16">
        <v>637</v>
      </c>
      <c r="U43" s="7">
        <v>1038</v>
      </c>
      <c r="V43" s="7">
        <v>660</v>
      </c>
      <c r="W43" s="7">
        <v>683</v>
      </c>
      <c r="X43" s="7">
        <v>1013</v>
      </c>
      <c r="Y43" s="7">
        <v>48.865237999999898</v>
      </c>
      <c r="Z43" s="7">
        <v>2.0464E-2</v>
      </c>
      <c r="AA43" s="28">
        <v>0.23085700000000001</v>
      </c>
      <c r="AB43" s="28">
        <v>0.53734400000000004</v>
      </c>
      <c r="AC43" s="28">
        <v>0.46828199999999998</v>
      </c>
      <c r="AD43" s="28">
        <v>1.1197269999999999</v>
      </c>
      <c r="AE43" s="11">
        <v>202</v>
      </c>
      <c r="AF43" s="11">
        <v>259</v>
      </c>
      <c r="AG43" s="11">
        <v>657</v>
      </c>
      <c r="AH43" s="11">
        <v>2628</v>
      </c>
      <c r="AI43" s="12">
        <v>875</v>
      </c>
      <c r="AJ43" s="12">
        <v>482</v>
      </c>
      <c r="AK43" s="12">
        <v>1403</v>
      </c>
      <c r="AL43" s="12">
        <v>2347</v>
      </c>
      <c r="BE43">
        <v>73345</v>
      </c>
      <c r="BF43">
        <v>30.8042839999999</v>
      </c>
      <c r="BG43">
        <v>3.2462999999999999E-2</v>
      </c>
      <c r="BH43">
        <v>1148</v>
      </c>
      <c r="BI43">
        <v>1.6E-2</v>
      </c>
      <c r="BJ43">
        <v>10541</v>
      </c>
      <c r="BK43">
        <v>0.14399999999999999</v>
      </c>
      <c r="BL43">
        <v>54587</v>
      </c>
      <c r="BM43">
        <v>0.74399999999999999</v>
      </c>
      <c r="BN43">
        <v>75322</v>
      </c>
      <c r="BO43">
        <v>3.7999999999999999E-2</v>
      </c>
    </row>
    <row r="44" spans="1:67" customFormat="1">
      <c r="A44" s="9" t="s">
        <v>45</v>
      </c>
      <c r="B44" s="9" t="s">
        <v>12</v>
      </c>
      <c r="C44" s="5">
        <v>0.34558800000000001</v>
      </c>
      <c r="D44" s="5">
        <v>0.44185999999999998</v>
      </c>
      <c r="E44" s="5">
        <v>0.103704</v>
      </c>
      <c r="F44" s="5">
        <f t="shared" si="0"/>
        <v>6.7375565610859729</v>
      </c>
      <c r="G44" s="21">
        <v>169</v>
      </c>
      <c r="H44" s="21">
        <v>99</v>
      </c>
      <c r="I44" s="21">
        <v>112</v>
      </c>
      <c r="J44" s="22">
        <v>97</v>
      </c>
      <c r="K44" s="21">
        <v>76.252632000000006</v>
      </c>
      <c r="L44" s="21">
        <v>1.3114000000000001E-2</v>
      </c>
      <c r="M44" s="25">
        <v>0.23469400000000001</v>
      </c>
      <c r="N44" s="26">
        <v>0.33333299999999999</v>
      </c>
      <c r="O44" s="26">
        <v>0.15189900000000001</v>
      </c>
      <c r="P44" s="26">
        <v>10.594595</v>
      </c>
      <c r="Q44" s="6">
        <v>23</v>
      </c>
      <c r="R44" s="6">
        <v>22</v>
      </c>
      <c r="S44" s="6">
        <v>12</v>
      </c>
      <c r="T44" s="16">
        <v>784</v>
      </c>
      <c r="U44" s="7">
        <v>98</v>
      </c>
      <c r="V44" s="7">
        <v>66</v>
      </c>
      <c r="W44" s="7">
        <v>79</v>
      </c>
      <c r="X44" s="7">
        <v>74</v>
      </c>
      <c r="Y44" s="7">
        <v>113.962963</v>
      </c>
      <c r="Z44" s="7">
        <v>8.7749999999999998E-3</v>
      </c>
      <c r="AA44" s="28">
        <v>0.631579</v>
      </c>
      <c r="AB44" s="28">
        <v>0.8</v>
      </c>
      <c r="AC44" s="28">
        <v>3.5714000000000003E-2</v>
      </c>
      <c r="AD44" s="28">
        <v>4.7959180000000003</v>
      </c>
      <c r="AE44" s="11">
        <v>24</v>
      </c>
      <c r="AF44" s="11">
        <v>16</v>
      </c>
      <c r="AG44" s="11">
        <v>2</v>
      </c>
      <c r="AH44" s="11">
        <v>705</v>
      </c>
      <c r="AI44" s="12">
        <v>38</v>
      </c>
      <c r="AJ44" s="12">
        <v>20</v>
      </c>
      <c r="AK44" s="12">
        <v>56</v>
      </c>
      <c r="AL44" s="12">
        <v>147</v>
      </c>
      <c r="BE44">
        <v>27693</v>
      </c>
      <c r="BF44">
        <v>113.962963</v>
      </c>
      <c r="BG44">
        <v>8.7749999999999998E-3</v>
      </c>
      <c r="BH44">
        <v>130</v>
      </c>
      <c r="BI44">
        <v>5.0000000000000001E-3</v>
      </c>
      <c r="BJ44">
        <v>822</v>
      </c>
      <c r="BK44">
        <v>0.03</v>
      </c>
      <c r="BL44">
        <v>21656</v>
      </c>
      <c r="BM44">
        <v>0.78200000000000003</v>
      </c>
      <c r="BN44">
        <v>126740</v>
      </c>
      <c r="BO44">
        <v>1.0999999999999999E-2</v>
      </c>
    </row>
    <row r="45" spans="1:67" customFormat="1">
      <c r="A45" s="9" t="s">
        <v>17</v>
      </c>
      <c r="B45" s="9" t="s">
        <v>12</v>
      </c>
      <c r="C45" s="5">
        <v>1.3783780000000001</v>
      </c>
      <c r="D45" s="5">
        <v>0.66666700000000001</v>
      </c>
      <c r="E45" s="5">
        <v>0.27027000000000001</v>
      </c>
      <c r="F45" s="5">
        <f t="shared" si="0"/>
        <v>4.1060606060606064</v>
      </c>
      <c r="G45" s="21">
        <v>46</v>
      </c>
      <c r="H45" s="21">
        <v>28</v>
      </c>
      <c r="I45" s="21">
        <v>32</v>
      </c>
      <c r="J45" s="22">
        <v>15</v>
      </c>
      <c r="K45" s="21">
        <v>74.735849000000002</v>
      </c>
      <c r="L45" s="21">
        <v>1.338E-2</v>
      </c>
      <c r="M45" s="25">
        <v>0.92592600000000003</v>
      </c>
      <c r="N45" s="26">
        <v>0.52631600000000001</v>
      </c>
      <c r="O45" s="26">
        <v>0.227273</v>
      </c>
      <c r="P45" s="26">
        <v>5.8461540000000003</v>
      </c>
      <c r="Q45" s="6">
        <v>25</v>
      </c>
      <c r="R45" s="6">
        <v>10</v>
      </c>
      <c r="S45" s="6">
        <v>5</v>
      </c>
      <c r="T45" s="16">
        <v>76</v>
      </c>
      <c r="U45" s="7">
        <v>27</v>
      </c>
      <c r="V45" s="7">
        <v>19</v>
      </c>
      <c r="W45" s="7">
        <v>22</v>
      </c>
      <c r="X45" s="7">
        <v>13</v>
      </c>
      <c r="Y45" s="7">
        <v>31.898098999999899</v>
      </c>
      <c r="Z45" s="7">
        <v>3.1350000000000003E-2</v>
      </c>
      <c r="AA45" s="28">
        <v>2.6</v>
      </c>
      <c r="AB45" s="28">
        <v>1.2</v>
      </c>
      <c r="AC45" s="28">
        <v>0.33333299999999999</v>
      </c>
      <c r="AD45" s="28">
        <v>3.6792449999999999</v>
      </c>
      <c r="AE45" s="11">
        <v>26</v>
      </c>
      <c r="AF45" s="11">
        <v>6</v>
      </c>
      <c r="AG45" s="11">
        <v>5</v>
      </c>
      <c r="AH45" s="11">
        <v>195</v>
      </c>
      <c r="AI45" s="12">
        <v>10</v>
      </c>
      <c r="AJ45" s="12">
        <v>5</v>
      </c>
      <c r="AK45" s="12">
        <v>15</v>
      </c>
      <c r="AL45" s="12">
        <v>53</v>
      </c>
      <c r="BE45">
        <v>7902</v>
      </c>
      <c r="BF45">
        <v>116.205882</v>
      </c>
      <c r="BG45">
        <v>8.6049999999999998E-3</v>
      </c>
      <c r="BH45">
        <v>47</v>
      </c>
      <c r="BI45">
        <v>6.0000000000000001E-3</v>
      </c>
      <c r="BJ45">
        <v>170</v>
      </c>
      <c r="BK45">
        <v>2.1999999999999999E-2</v>
      </c>
      <c r="BL45">
        <v>5795</v>
      </c>
      <c r="BM45">
        <v>0.73299999999999998</v>
      </c>
      <c r="BN45">
        <v>173570</v>
      </c>
      <c r="BO45">
        <v>2.1999999999999999E-2</v>
      </c>
    </row>
    <row r="46" spans="1:67" customFormat="1">
      <c r="A46" s="9" t="s">
        <v>11</v>
      </c>
      <c r="B46" s="9" t="s">
        <v>12</v>
      </c>
      <c r="C46" s="5">
        <v>6.1947000000000002E-2</v>
      </c>
      <c r="D46" s="5">
        <v>0.84444399999999997</v>
      </c>
      <c r="E46" s="5">
        <v>9.5890000000000003E-2</v>
      </c>
      <c r="F46" s="5">
        <f t="shared" si="0"/>
        <v>1.7838541666666667</v>
      </c>
      <c r="G46" s="21">
        <v>201</v>
      </c>
      <c r="H46" s="21">
        <v>112</v>
      </c>
      <c r="I46" s="21">
        <v>132</v>
      </c>
      <c r="J46" s="22">
        <v>174</v>
      </c>
      <c r="K46" s="21">
        <v>66.096628999999893</v>
      </c>
      <c r="L46" s="21">
        <v>1.5129E-2</v>
      </c>
      <c r="M46" s="25">
        <v>6.4939999999999998E-3</v>
      </c>
      <c r="N46" s="26">
        <v>0.41</v>
      </c>
      <c r="O46" s="26">
        <v>4.0984E-2</v>
      </c>
      <c r="P46" s="26">
        <v>0.96774199999999999</v>
      </c>
      <c r="Q46" s="6">
        <v>1</v>
      </c>
      <c r="R46" s="6">
        <v>41</v>
      </c>
      <c r="S46" s="6">
        <v>5</v>
      </c>
      <c r="T46" s="16">
        <v>180</v>
      </c>
      <c r="U46" s="7">
        <v>154</v>
      </c>
      <c r="V46" s="7">
        <v>100</v>
      </c>
      <c r="W46" s="7">
        <v>122</v>
      </c>
      <c r="X46" s="7">
        <v>186</v>
      </c>
      <c r="Y46" s="7">
        <v>41.325122999999898</v>
      </c>
      <c r="Z46" s="7">
        <v>2.4198000000000001E-2</v>
      </c>
      <c r="AA46" s="28">
        <v>0.18055599999999999</v>
      </c>
      <c r="AB46" s="28">
        <v>2.0857139999999998</v>
      </c>
      <c r="AC46" s="28">
        <v>0.16494800000000001</v>
      </c>
      <c r="AD46" s="28">
        <v>2.5505049999999998</v>
      </c>
      <c r="AE46" s="11">
        <v>13</v>
      </c>
      <c r="AF46" s="11">
        <v>73</v>
      </c>
      <c r="AG46" s="11">
        <v>16</v>
      </c>
      <c r="AH46" s="11">
        <v>505</v>
      </c>
      <c r="AI46" s="12">
        <v>72</v>
      </c>
      <c r="AJ46" s="12">
        <v>35</v>
      </c>
      <c r="AK46" s="12">
        <v>97</v>
      </c>
      <c r="AL46" s="12">
        <v>198</v>
      </c>
      <c r="BE46">
        <v>28592</v>
      </c>
      <c r="BF46">
        <v>76.042552999999899</v>
      </c>
      <c r="BG46">
        <v>1.3150999999999999E-2</v>
      </c>
      <c r="BH46">
        <v>226</v>
      </c>
      <c r="BI46">
        <v>8.0000000000000002E-3</v>
      </c>
      <c r="BJ46">
        <v>1491</v>
      </c>
      <c r="BK46">
        <v>5.1999999999999998E-2</v>
      </c>
      <c r="BL46">
        <v>23821</v>
      </c>
      <c r="BM46">
        <v>0.83299999999999996</v>
      </c>
      <c r="BN46">
        <v>94319</v>
      </c>
      <c r="BO46">
        <v>3.1E-2</v>
      </c>
    </row>
    <row r="47" spans="1:67" customFormat="1">
      <c r="A47" s="9" t="s">
        <v>75</v>
      </c>
      <c r="B47" s="9" t="s">
        <v>64</v>
      </c>
      <c r="C47" s="5">
        <v>9.4302999999999998E-2</v>
      </c>
      <c r="D47" s="5">
        <v>0</v>
      </c>
      <c r="E47" s="5">
        <v>7.6920000000000001E-3</v>
      </c>
      <c r="F47" s="5">
        <f t="shared" si="0"/>
        <v>0.53608247422680411</v>
      </c>
      <c r="G47" s="21">
        <v>124</v>
      </c>
      <c r="H47" s="21">
        <v>72</v>
      </c>
      <c r="I47" s="21">
        <v>78</v>
      </c>
      <c r="J47" s="22">
        <v>195</v>
      </c>
      <c r="K47" s="21">
        <v>130.74452600000001</v>
      </c>
      <c r="L47" s="21">
        <v>7.6490000000000004E-3</v>
      </c>
      <c r="M47" s="25">
        <v>0.18390799999999999</v>
      </c>
      <c r="N47" s="26">
        <v>0</v>
      </c>
      <c r="O47" s="26">
        <v>2.2346000000000001E-2</v>
      </c>
      <c r="P47" s="26">
        <v>0.32599099999999998</v>
      </c>
      <c r="Q47" s="6">
        <v>48</v>
      </c>
      <c r="R47" s="6">
        <v>0</v>
      </c>
      <c r="S47" s="6">
        <v>4</v>
      </c>
      <c r="T47" s="16">
        <v>148</v>
      </c>
      <c r="U47" s="7">
        <v>261</v>
      </c>
      <c r="V47" s="7">
        <v>166</v>
      </c>
      <c r="W47" s="7">
        <v>179</v>
      </c>
      <c r="X47" s="7">
        <v>454</v>
      </c>
      <c r="Y47" s="7">
        <v>135.537037</v>
      </c>
      <c r="Z47" s="7">
        <v>7.378E-3</v>
      </c>
      <c r="AA47" s="28">
        <v>0</v>
      </c>
      <c r="AB47" s="28">
        <v>0</v>
      </c>
      <c r="AC47" s="28">
        <v>0</v>
      </c>
      <c r="AD47" s="28">
        <v>0.69167999999999996</v>
      </c>
      <c r="AE47" s="11">
        <v>0</v>
      </c>
      <c r="AF47" s="11">
        <v>0</v>
      </c>
      <c r="AG47" s="11">
        <v>0</v>
      </c>
      <c r="AH47" s="11">
        <v>424</v>
      </c>
      <c r="AI47" s="12">
        <v>248</v>
      </c>
      <c r="AJ47" s="12">
        <v>139</v>
      </c>
      <c r="AK47" s="12">
        <v>341</v>
      </c>
      <c r="AL47" s="12">
        <v>613</v>
      </c>
      <c r="BE47">
        <v>35866</v>
      </c>
      <c r="BF47">
        <v>59.184818</v>
      </c>
      <c r="BG47">
        <v>1.6896000000000001E-2</v>
      </c>
      <c r="BH47">
        <v>1201</v>
      </c>
      <c r="BI47">
        <v>3.3000000000000002E-2</v>
      </c>
      <c r="BJ47">
        <v>3660</v>
      </c>
      <c r="BK47">
        <v>0.10199999999999999</v>
      </c>
      <c r="BL47">
        <v>27096</v>
      </c>
      <c r="BM47">
        <v>0.755</v>
      </c>
      <c r="BN47">
        <v>63010</v>
      </c>
      <c r="BO47">
        <v>3.2000000000000001E-2</v>
      </c>
    </row>
    <row r="48" spans="1:67" customFormat="1">
      <c r="A48" s="9" t="s">
        <v>40</v>
      </c>
      <c r="B48" s="9" t="s">
        <v>22</v>
      </c>
      <c r="C48" s="5">
        <v>0.16097600000000001</v>
      </c>
      <c r="D48" s="5">
        <v>4.3478000000000003E-2</v>
      </c>
      <c r="E48" s="5">
        <v>8.0091999999999997E-2</v>
      </c>
      <c r="F48" s="5">
        <f t="shared" si="0"/>
        <v>0.44800000000000001</v>
      </c>
      <c r="G48" s="21">
        <v>233</v>
      </c>
      <c r="H48" s="21">
        <v>129</v>
      </c>
      <c r="I48" s="21">
        <v>143</v>
      </c>
      <c r="J48" s="22">
        <v>150</v>
      </c>
      <c r="K48" s="21">
        <v>63.417822000000001</v>
      </c>
      <c r="L48" s="21">
        <v>1.5768000000000001E-2</v>
      </c>
      <c r="M48" s="25">
        <v>0.29203499999999999</v>
      </c>
      <c r="N48" s="26">
        <v>6.7485000000000003E-2</v>
      </c>
      <c r="O48" s="26">
        <v>0.125</v>
      </c>
      <c r="P48" s="26">
        <v>0.45631100000000002</v>
      </c>
      <c r="Q48" s="6">
        <v>66</v>
      </c>
      <c r="R48" s="6">
        <v>11</v>
      </c>
      <c r="S48" s="6">
        <v>24</v>
      </c>
      <c r="T48" s="16">
        <v>188</v>
      </c>
      <c r="U48" s="7">
        <v>226</v>
      </c>
      <c r="V48" s="7">
        <v>163</v>
      </c>
      <c r="W48" s="7">
        <v>192</v>
      </c>
      <c r="X48" s="7">
        <v>412</v>
      </c>
      <c r="Y48" s="7">
        <v>54.6090909999999</v>
      </c>
      <c r="Z48" s="7">
        <v>1.8311999999999998E-2</v>
      </c>
      <c r="AA48" s="28">
        <v>0</v>
      </c>
      <c r="AB48" s="28">
        <v>0</v>
      </c>
      <c r="AC48" s="28">
        <v>4.4898E-2</v>
      </c>
      <c r="AD48" s="28">
        <v>0.44060500000000002</v>
      </c>
      <c r="AE48" s="11">
        <v>0</v>
      </c>
      <c r="AF48" s="11">
        <v>0</v>
      </c>
      <c r="AG48" s="11">
        <v>11</v>
      </c>
      <c r="AH48" s="11">
        <v>204</v>
      </c>
      <c r="AI48" s="12">
        <v>184</v>
      </c>
      <c r="AJ48" s="12">
        <v>90</v>
      </c>
      <c r="AK48" s="12">
        <v>245</v>
      </c>
      <c r="AL48" s="12">
        <v>463</v>
      </c>
      <c r="BE48">
        <v>30785</v>
      </c>
      <c r="BF48">
        <v>52.986230999999897</v>
      </c>
      <c r="BG48">
        <v>1.8873000000000001E-2</v>
      </c>
      <c r="BH48">
        <v>2163</v>
      </c>
      <c r="BI48">
        <v>7.0000000000000007E-2</v>
      </c>
      <c r="BJ48">
        <v>4803</v>
      </c>
      <c r="BK48">
        <v>0.156</v>
      </c>
      <c r="BL48">
        <v>20452</v>
      </c>
      <c r="BM48">
        <v>0.66400000000000003</v>
      </c>
      <c r="BN48">
        <v>84609</v>
      </c>
      <c r="BO48">
        <v>4.2000000000000003E-2</v>
      </c>
    </row>
    <row r="49" spans="1:67" customFormat="1">
      <c r="A49" s="9" t="s">
        <v>27</v>
      </c>
      <c r="B49" s="9" t="s">
        <v>24</v>
      </c>
      <c r="C49" s="5">
        <v>0.80701800000000001</v>
      </c>
      <c r="D49" s="5">
        <v>1.04</v>
      </c>
      <c r="E49" s="5">
        <v>0.51612899999999995</v>
      </c>
      <c r="F49" s="5">
        <f t="shared" si="0"/>
        <v>0.48529411764705882</v>
      </c>
      <c r="G49" s="21">
        <v>41</v>
      </c>
      <c r="H49" s="21">
        <v>24</v>
      </c>
      <c r="I49" s="21">
        <v>26</v>
      </c>
      <c r="J49" s="22">
        <v>38</v>
      </c>
      <c r="K49" s="21">
        <v>152.78022000000001</v>
      </c>
      <c r="L49" s="21">
        <v>6.5449999999999996E-3</v>
      </c>
      <c r="M49" s="25">
        <v>0.310811</v>
      </c>
      <c r="N49" s="26">
        <v>0.92592600000000003</v>
      </c>
      <c r="O49" s="26">
        <v>0.33823500000000001</v>
      </c>
      <c r="P49" s="26">
        <v>0.69791700000000001</v>
      </c>
      <c r="Q49" s="6">
        <v>23</v>
      </c>
      <c r="R49" s="6">
        <v>50</v>
      </c>
      <c r="S49" s="6">
        <v>23</v>
      </c>
      <c r="T49" s="16">
        <v>67</v>
      </c>
      <c r="U49" s="7">
        <v>74</v>
      </c>
      <c r="V49" s="7">
        <v>54</v>
      </c>
      <c r="W49" s="7">
        <v>68</v>
      </c>
      <c r="X49" s="7">
        <v>96</v>
      </c>
      <c r="Y49" s="7">
        <v>71.409295</v>
      </c>
      <c r="Z49" s="7">
        <v>1.4004000000000001E-2</v>
      </c>
      <c r="AA49" s="28">
        <v>1.7250000000000001</v>
      </c>
      <c r="AB49" s="28">
        <v>1.3333330000000001</v>
      </c>
      <c r="AC49" s="28">
        <v>0.73214299999999999</v>
      </c>
      <c r="AD49" s="28">
        <v>0.296296</v>
      </c>
      <c r="AE49" s="11">
        <v>69</v>
      </c>
      <c r="AF49" s="11">
        <v>28</v>
      </c>
      <c r="AG49" s="11">
        <v>41</v>
      </c>
      <c r="AH49" s="11">
        <v>32</v>
      </c>
      <c r="AI49" s="12">
        <v>40</v>
      </c>
      <c r="AJ49" s="12">
        <v>21</v>
      </c>
      <c r="AK49" s="12">
        <v>56</v>
      </c>
      <c r="AL49" s="12">
        <v>108</v>
      </c>
      <c r="BE49">
        <v>13600</v>
      </c>
      <c r="BF49">
        <v>51.515152</v>
      </c>
      <c r="BG49">
        <v>1.4411999999999999E-2</v>
      </c>
      <c r="BH49">
        <v>135</v>
      </c>
      <c r="BI49">
        <v>0.01</v>
      </c>
      <c r="BJ49">
        <v>472</v>
      </c>
      <c r="BK49">
        <v>3.5000000000000003E-2</v>
      </c>
      <c r="BL49">
        <v>12118</v>
      </c>
      <c r="BM49">
        <v>0.89100000000000001</v>
      </c>
      <c r="BN49">
        <v>90794</v>
      </c>
      <c r="BO49">
        <v>2.7E-2</v>
      </c>
    </row>
    <row r="50" spans="1:67" customFormat="1">
      <c r="A50" s="9" t="s">
        <v>36</v>
      </c>
      <c r="B50" s="9" t="s">
        <v>22</v>
      </c>
      <c r="C50" s="5">
        <v>1.1764999999999999E-2</v>
      </c>
      <c r="D50" s="5">
        <v>2.8302000000000001E-2</v>
      </c>
      <c r="E50" s="5">
        <v>0.10169499999999999</v>
      </c>
      <c r="F50" s="5">
        <f t="shared" si="0"/>
        <v>2.1140350877192984</v>
      </c>
      <c r="G50" s="21">
        <v>193</v>
      </c>
      <c r="H50" s="21">
        <v>101</v>
      </c>
      <c r="I50" s="21">
        <v>112</v>
      </c>
      <c r="J50" s="22">
        <v>257</v>
      </c>
      <c r="K50" s="21">
        <v>53.034483000000002</v>
      </c>
      <c r="L50" s="21">
        <v>1.8856000000000001E-2</v>
      </c>
      <c r="M50" s="25">
        <v>1.9417E-2</v>
      </c>
      <c r="N50" s="26">
        <v>4.0541000000000001E-2</v>
      </c>
      <c r="O50" s="26">
        <v>0.206897</v>
      </c>
      <c r="P50" s="26">
        <v>2.4521280000000001</v>
      </c>
      <c r="Q50" s="6">
        <v>2</v>
      </c>
      <c r="R50" s="6">
        <v>3</v>
      </c>
      <c r="S50" s="6">
        <v>18</v>
      </c>
      <c r="T50" s="16">
        <v>461</v>
      </c>
      <c r="U50" s="7">
        <v>103</v>
      </c>
      <c r="V50" s="7">
        <v>74</v>
      </c>
      <c r="W50" s="7">
        <v>87</v>
      </c>
      <c r="X50" s="7">
        <v>188</v>
      </c>
      <c r="Y50" s="7">
        <v>76.93956</v>
      </c>
      <c r="Z50" s="7">
        <v>1.2997E-2</v>
      </c>
      <c r="AA50" s="28">
        <v>0</v>
      </c>
      <c r="AB50" s="28">
        <v>0</v>
      </c>
      <c r="AC50" s="28">
        <v>0</v>
      </c>
      <c r="AD50" s="28">
        <v>1.7012989999999999</v>
      </c>
      <c r="AE50" s="11">
        <v>0</v>
      </c>
      <c r="AF50" s="11">
        <v>0</v>
      </c>
      <c r="AG50" s="11">
        <v>0</v>
      </c>
      <c r="AH50" s="11">
        <v>262</v>
      </c>
      <c r="AI50" s="12">
        <v>67</v>
      </c>
      <c r="AJ50" s="12">
        <v>32</v>
      </c>
      <c r="AK50" s="12">
        <v>90</v>
      </c>
      <c r="AL50" s="12">
        <v>154</v>
      </c>
      <c r="BE50">
        <v>20718</v>
      </c>
      <c r="BF50">
        <v>105.704082</v>
      </c>
      <c r="BG50">
        <v>1.2743000000000001E-2</v>
      </c>
      <c r="BH50">
        <v>165</v>
      </c>
      <c r="BI50">
        <v>8.0000000000000002E-3</v>
      </c>
      <c r="BJ50">
        <v>2376</v>
      </c>
      <c r="BK50">
        <v>0.115</v>
      </c>
      <c r="BL50">
        <v>11674</v>
      </c>
      <c r="BM50">
        <v>0.56299999999999994</v>
      </c>
      <c r="BN50">
        <v>68404</v>
      </c>
      <c r="BO50">
        <v>2.1999999999999999E-2</v>
      </c>
    </row>
    <row r="51" spans="1:67" customFormat="1">
      <c r="A51" s="9" t="s">
        <v>80</v>
      </c>
      <c r="B51" s="9" t="s">
        <v>12</v>
      </c>
      <c r="C51" s="5">
        <v>0.62004300000000001</v>
      </c>
      <c r="D51" s="5">
        <v>0.37046600000000002</v>
      </c>
      <c r="E51" s="5">
        <v>0.458727</v>
      </c>
      <c r="F51" s="5">
        <f t="shared" si="0"/>
        <v>2.7824538685658791</v>
      </c>
      <c r="G51" s="21">
        <v>1004</v>
      </c>
      <c r="H51" s="21">
        <v>570</v>
      </c>
      <c r="I51" s="21">
        <v>565</v>
      </c>
      <c r="J51" s="22">
        <v>1151</v>
      </c>
      <c r="K51" s="21">
        <v>31.224871</v>
      </c>
      <c r="L51" s="21">
        <v>3.2025999999999999E-2</v>
      </c>
      <c r="M51" s="25">
        <v>0.48766300000000001</v>
      </c>
      <c r="N51" s="26">
        <v>0.258907</v>
      </c>
      <c r="O51" s="26">
        <v>0.59863900000000003</v>
      </c>
      <c r="P51" s="26">
        <v>6.882479</v>
      </c>
      <c r="Q51" s="6">
        <v>336</v>
      </c>
      <c r="R51" s="6">
        <v>109</v>
      </c>
      <c r="S51" s="6">
        <v>264</v>
      </c>
      <c r="T51" s="16">
        <v>6442</v>
      </c>
      <c r="U51" s="7">
        <v>689</v>
      </c>
      <c r="V51" s="7">
        <v>421</v>
      </c>
      <c r="W51" s="7">
        <v>441</v>
      </c>
      <c r="X51" s="7">
        <v>936</v>
      </c>
      <c r="Y51" s="7">
        <v>30.8042839999999</v>
      </c>
      <c r="Z51" s="7">
        <v>3.2462999999999999E-2</v>
      </c>
      <c r="AA51" s="28">
        <v>0.75071600000000005</v>
      </c>
      <c r="AB51" s="28">
        <v>0.504274</v>
      </c>
      <c r="AC51" s="28">
        <v>0.404887</v>
      </c>
      <c r="AD51" s="28">
        <v>1</v>
      </c>
      <c r="AE51" s="11">
        <v>524</v>
      </c>
      <c r="AF51" s="11">
        <v>177</v>
      </c>
      <c r="AG51" s="11">
        <v>464</v>
      </c>
      <c r="AH51" s="11">
        <v>2153</v>
      </c>
      <c r="AI51" s="12">
        <v>698</v>
      </c>
      <c r="AJ51" s="12">
        <v>351</v>
      </c>
      <c r="AK51" s="12">
        <v>1146</v>
      </c>
      <c r="AL51" s="12">
        <v>2153</v>
      </c>
      <c r="BE51">
        <v>62698</v>
      </c>
      <c r="BF51">
        <v>40.424242</v>
      </c>
      <c r="BG51">
        <v>2.4738E-2</v>
      </c>
      <c r="BH51">
        <v>2295</v>
      </c>
      <c r="BI51">
        <v>3.6999999999999998E-2</v>
      </c>
      <c r="BJ51">
        <v>10417</v>
      </c>
      <c r="BK51">
        <v>0.16600000000000001</v>
      </c>
      <c r="BL51">
        <v>14917</v>
      </c>
      <c r="BM51">
        <v>0.23799999999999999</v>
      </c>
      <c r="BN51">
        <v>84429</v>
      </c>
      <c r="BO51">
        <v>3.3000000000000002E-2</v>
      </c>
    </row>
    <row r="52" spans="1:67" customFormat="1">
      <c r="A52" s="9" t="s">
        <v>18</v>
      </c>
      <c r="B52" s="9" t="s">
        <v>12</v>
      </c>
      <c r="C52" s="5">
        <v>0.782609</v>
      </c>
      <c r="D52" s="5">
        <v>1.357143</v>
      </c>
      <c r="E52" s="5">
        <v>0.75</v>
      </c>
      <c r="F52" s="5">
        <f t="shared" si="0"/>
        <v>1.3035714285714286</v>
      </c>
      <c r="G52" s="21">
        <v>23</v>
      </c>
      <c r="H52" s="21">
        <v>13</v>
      </c>
      <c r="I52" s="21">
        <v>13</v>
      </c>
      <c r="J52" s="22">
        <v>12</v>
      </c>
      <c r="K52" s="21">
        <v>68.183672999999899</v>
      </c>
      <c r="L52" s="21">
        <v>1.4666E-2</v>
      </c>
      <c r="M52" s="25">
        <v>0.461538</v>
      </c>
      <c r="N52" s="26">
        <v>1.3333330000000001</v>
      </c>
      <c r="O52" s="26">
        <v>0.272727</v>
      </c>
      <c r="P52" s="26">
        <v>1.75</v>
      </c>
      <c r="Q52" s="6">
        <v>6</v>
      </c>
      <c r="R52" s="6">
        <v>12</v>
      </c>
      <c r="S52" s="6">
        <v>3</v>
      </c>
      <c r="T52" s="16">
        <v>14</v>
      </c>
      <c r="U52" s="7">
        <v>13</v>
      </c>
      <c r="V52" s="7">
        <v>9</v>
      </c>
      <c r="W52" s="7">
        <v>11</v>
      </c>
      <c r="X52" s="7">
        <v>8</v>
      </c>
      <c r="Y52" s="7">
        <v>25.219493</v>
      </c>
      <c r="Z52" s="7">
        <v>3.9652E-2</v>
      </c>
      <c r="AA52" s="28">
        <v>1.2</v>
      </c>
      <c r="AB52" s="28">
        <v>1.4</v>
      </c>
      <c r="AC52" s="28">
        <v>1.1538459999999999</v>
      </c>
      <c r="AD52" s="28">
        <v>1.2291669999999999</v>
      </c>
      <c r="AE52" s="11">
        <v>12</v>
      </c>
      <c r="AF52" s="11">
        <v>7</v>
      </c>
      <c r="AG52" s="11">
        <v>15</v>
      </c>
      <c r="AH52" s="11">
        <v>59</v>
      </c>
      <c r="AI52" s="12">
        <v>10</v>
      </c>
      <c r="AJ52" s="12">
        <v>5</v>
      </c>
      <c r="AK52" s="12">
        <v>13</v>
      </c>
      <c r="AL52" s="12">
        <v>48</v>
      </c>
      <c r="BE52">
        <v>3483</v>
      </c>
      <c r="BF52">
        <v>105.545455</v>
      </c>
      <c r="BG52">
        <v>9.4750000000000008E-3</v>
      </c>
      <c r="BH52">
        <v>6</v>
      </c>
      <c r="BI52">
        <v>2E-3</v>
      </c>
      <c r="BJ52">
        <v>125</v>
      </c>
      <c r="BK52">
        <v>3.5999999999999997E-2</v>
      </c>
      <c r="BL52">
        <v>2828</v>
      </c>
      <c r="BM52">
        <v>0.81200000000000006</v>
      </c>
      <c r="BN52">
        <v>154268</v>
      </c>
      <c r="BO52">
        <v>3.1E-2</v>
      </c>
    </row>
    <row r="53" spans="1:67" customFormat="1">
      <c r="A53" s="9" t="s">
        <v>67</v>
      </c>
      <c r="B53" s="9" t="s">
        <v>64</v>
      </c>
      <c r="C53" s="5">
        <v>0.2</v>
      </c>
      <c r="D53" s="5">
        <v>0</v>
      </c>
      <c r="E53" s="5">
        <v>0</v>
      </c>
      <c r="F53" s="5">
        <f t="shared" si="0"/>
        <v>0.40659340659340659</v>
      </c>
      <c r="G53" s="21">
        <v>75</v>
      </c>
      <c r="H53" s="21">
        <v>44</v>
      </c>
      <c r="I53" s="21">
        <v>50</v>
      </c>
      <c r="J53" s="22">
        <v>60</v>
      </c>
      <c r="K53" s="21">
        <v>94.769231000000005</v>
      </c>
      <c r="L53" s="21">
        <v>1.0552000000000001E-2</v>
      </c>
      <c r="M53" s="25">
        <v>0</v>
      </c>
      <c r="N53" s="26">
        <v>0</v>
      </c>
      <c r="O53" s="26">
        <v>0</v>
      </c>
      <c r="P53" s="26">
        <v>0.14516100000000001</v>
      </c>
      <c r="Q53" s="6">
        <v>0</v>
      </c>
      <c r="R53" s="6">
        <v>0</v>
      </c>
      <c r="S53" s="6">
        <v>0</v>
      </c>
      <c r="T53" s="16">
        <v>9</v>
      </c>
      <c r="U53" s="7">
        <v>73</v>
      </c>
      <c r="V53" s="7">
        <v>47</v>
      </c>
      <c r="W53" s="7">
        <v>52</v>
      </c>
      <c r="X53" s="7">
        <v>62</v>
      </c>
      <c r="Y53" s="7">
        <v>107.824034</v>
      </c>
      <c r="Z53" s="7">
        <v>9.2739999999999993E-3</v>
      </c>
      <c r="AA53" s="28">
        <v>0.65625</v>
      </c>
      <c r="AB53" s="28">
        <v>0</v>
      </c>
      <c r="AC53" s="28">
        <v>0</v>
      </c>
      <c r="AD53" s="28">
        <v>0.54166700000000001</v>
      </c>
      <c r="AE53" s="11">
        <v>21</v>
      </c>
      <c r="AF53" s="11">
        <v>0</v>
      </c>
      <c r="AG53" s="11">
        <v>0</v>
      </c>
      <c r="AH53" s="11">
        <v>65</v>
      </c>
      <c r="AI53" s="12">
        <v>32</v>
      </c>
      <c r="AJ53" s="12">
        <v>17</v>
      </c>
      <c r="AK53" s="12">
        <v>45</v>
      </c>
      <c r="AL53" s="12">
        <v>120</v>
      </c>
      <c r="BE53">
        <v>16290</v>
      </c>
      <c r="BF53">
        <v>94.709301999999894</v>
      </c>
      <c r="BG53">
        <v>1.0559000000000001E-2</v>
      </c>
      <c r="BH53">
        <v>165</v>
      </c>
      <c r="BI53">
        <v>0.01</v>
      </c>
      <c r="BJ53">
        <v>775</v>
      </c>
      <c r="BK53">
        <v>4.8000000000000001E-2</v>
      </c>
      <c r="BL53">
        <v>12760</v>
      </c>
      <c r="BM53">
        <v>0.78300000000000003</v>
      </c>
      <c r="BN53">
        <v>98080</v>
      </c>
      <c r="BO53">
        <v>1.9E-2</v>
      </c>
    </row>
    <row r="54" spans="1:67" customFormat="1">
      <c r="A54" s="9" t="s">
        <v>46</v>
      </c>
      <c r="B54" s="9" t="s">
        <v>12</v>
      </c>
      <c r="C54" s="5">
        <v>0.46113999999999999</v>
      </c>
      <c r="D54" s="5">
        <v>0.83438199999999996</v>
      </c>
      <c r="E54" s="5">
        <v>0.41347299999999998</v>
      </c>
      <c r="F54" s="5">
        <f t="shared" si="0"/>
        <v>1.6322657176749704</v>
      </c>
      <c r="G54" s="21">
        <v>273</v>
      </c>
      <c r="H54" s="21">
        <v>154</v>
      </c>
      <c r="I54" s="21">
        <v>185</v>
      </c>
      <c r="J54" s="22">
        <v>316</v>
      </c>
      <c r="K54" s="21">
        <v>61.898693000000002</v>
      </c>
      <c r="L54" s="21">
        <v>1.6154999999999999E-2</v>
      </c>
      <c r="M54" s="25">
        <v>0.30914799999999998</v>
      </c>
      <c r="N54" s="26">
        <v>0.40160600000000002</v>
      </c>
      <c r="O54" s="26">
        <v>0.17479700000000001</v>
      </c>
      <c r="P54" s="26">
        <v>2.5720000000000001</v>
      </c>
      <c r="Q54" s="6">
        <v>98</v>
      </c>
      <c r="R54" s="6">
        <v>100</v>
      </c>
      <c r="S54" s="6">
        <v>43</v>
      </c>
      <c r="T54" s="16">
        <v>1286</v>
      </c>
      <c r="U54" s="7">
        <v>317</v>
      </c>
      <c r="V54" s="7">
        <v>249</v>
      </c>
      <c r="W54" s="7">
        <v>246</v>
      </c>
      <c r="X54" s="7">
        <v>500</v>
      </c>
      <c r="Y54" s="7">
        <v>74.099999999999895</v>
      </c>
      <c r="Z54" s="7">
        <v>1.3495E-2</v>
      </c>
      <c r="AA54" s="28">
        <v>0.56703300000000001</v>
      </c>
      <c r="AB54" s="28">
        <v>1.307018</v>
      </c>
      <c r="AC54" s="28">
        <v>0.50894300000000003</v>
      </c>
      <c r="AD54" s="28">
        <v>1.2360880000000001</v>
      </c>
      <c r="AE54" s="11">
        <v>258</v>
      </c>
      <c r="AF54" s="11">
        <v>298</v>
      </c>
      <c r="AG54" s="11">
        <v>313</v>
      </c>
      <c r="AH54" s="11">
        <v>1466</v>
      </c>
      <c r="AI54" s="12">
        <v>455</v>
      </c>
      <c r="AJ54" s="12">
        <v>228</v>
      </c>
      <c r="AK54" s="12">
        <v>615</v>
      </c>
      <c r="AL54" s="12">
        <v>1186</v>
      </c>
      <c r="BE54">
        <v>33556</v>
      </c>
      <c r="BF54">
        <v>41.325122999999898</v>
      </c>
      <c r="BG54">
        <v>2.4198000000000001E-2</v>
      </c>
      <c r="BH54">
        <v>573</v>
      </c>
      <c r="BI54">
        <v>1.7000000000000001E-2</v>
      </c>
      <c r="BJ54">
        <v>9229</v>
      </c>
      <c r="BK54">
        <v>0.27500000000000002</v>
      </c>
      <c r="BL54">
        <v>20583</v>
      </c>
      <c r="BM54">
        <v>0.61299999999999999</v>
      </c>
      <c r="BN54">
        <v>81958</v>
      </c>
      <c r="BO54">
        <v>3.3000000000000002E-2</v>
      </c>
    </row>
    <row r="55" spans="1:67" customFormat="1">
      <c r="A55" s="9" t="s">
        <v>44</v>
      </c>
      <c r="B55" s="9" t="s">
        <v>12</v>
      </c>
      <c r="C55" s="5">
        <v>0.279748</v>
      </c>
      <c r="D55" s="5">
        <v>4.5897E-2</v>
      </c>
      <c r="E55" s="5">
        <v>8.9248999999999995E-2</v>
      </c>
      <c r="F55" s="5">
        <f t="shared" si="0"/>
        <v>1.4168297455968688</v>
      </c>
      <c r="G55" s="21">
        <v>814</v>
      </c>
      <c r="H55" s="21">
        <v>492</v>
      </c>
      <c r="I55" s="21">
        <v>527</v>
      </c>
      <c r="J55" s="22">
        <v>1093</v>
      </c>
      <c r="K55" s="21">
        <v>40.406982999999897</v>
      </c>
      <c r="L55" s="21">
        <v>2.4747999999999999E-2</v>
      </c>
      <c r="M55" s="25">
        <v>0.41506100000000001</v>
      </c>
      <c r="N55" s="26">
        <v>7.2165000000000007E-2</v>
      </c>
      <c r="O55" s="26">
        <v>8.1969999999999994E-3</v>
      </c>
      <c r="P55" s="26">
        <v>2.0720489999999998</v>
      </c>
      <c r="Q55" s="6">
        <v>237</v>
      </c>
      <c r="R55" s="6">
        <v>28</v>
      </c>
      <c r="S55" s="6">
        <v>4</v>
      </c>
      <c r="T55" s="16">
        <v>2387</v>
      </c>
      <c r="U55" s="7">
        <v>571</v>
      </c>
      <c r="V55" s="7">
        <v>388</v>
      </c>
      <c r="W55" s="7">
        <v>488</v>
      </c>
      <c r="X55" s="7">
        <v>1152</v>
      </c>
      <c r="Y55" s="7">
        <v>146.771954999999</v>
      </c>
      <c r="Z55" s="7">
        <v>6.8129999999999996E-3</v>
      </c>
      <c r="AA55" s="28">
        <v>0.16905400000000001</v>
      </c>
      <c r="AB55" s="28">
        <v>1.5106E-2</v>
      </c>
      <c r="AC55" s="28">
        <v>0.129162</v>
      </c>
      <c r="AD55" s="28">
        <v>0.87883100000000003</v>
      </c>
      <c r="AE55" s="11">
        <v>118</v>
      </c>
      <c r="AF55" s="11">
        <v>5</v>
      </c>
      <c r="AG55" s="11">
        <v>128</v>
      </c>
      <c r="AH55" s="11">
        <v>1233</v>
      </c>
      <c r="AI55" s="12">
        <v>698</v>
      </c>
      <c r="AJ55" s="12">
        <v>331</v>
      </c>
      <c r="AK55" s="12">
        <v>991</v>
      </c>
      <c r="AL55" s="12">
        <v>1403</v>
      </c>
      <c r="BE55">
        <v>70708</v>
      </c>
      <c r="BF55">
        <v>48.865237999999898</v>
      </c>
      <c r="BG55">
        <v>2.0464E-2</v>
      </c>
      <c r="BH55">
        <v>1789</v>
      </c>
      <c r="BI55">
        <v>2.5000000000000001E-2</v>
      </c>
      <c r="BJ55">
        <v>12911</v>
      </c>
      <c r="BK55">
        <v>0.183</v>
      </c>
      <c r="BL55">
        <v>39029</v>
      </c>
      <c r="BM55">
        <v>0.55200000000000005</v>
      </c>
      <c r="BN55">
        <v>69362</v>
      </c>
      <c r="BO55">
        <v>3.5999999999999997E-2</v>
      </c>
    </row>
    <row r="56" spans="1:67" customFormat="1">
      <c r="A56" s="9" t="s">
        <v>44</v>
      </c>
      <c r="B56" s="9" t="s">
        <v>12</v>
      </c>
      <c r="C56" s="5">
        <v>0.279748</v>
      </c>
      <c r="D56" s="5">
        <v>4.5897E-2</v>
      </c>
      <c r="E56" s="5">
        <v>8.9248999999999995E-2</v>
      </c>
      <c r="F56" s="5">
        <f t="shared" si="0"/>
        <v>1.4168297455968688</v>
      </c>
      <c r="G56" s="21">
        <v>814</v>
      </c>
      <c r="H56" s="21">
        <v>492</v>
      </c>
      <c r="I56" s="21">
        <v>527</v>
      </c>
      <c r="J56" s="22">
        <v>1093</v>
      </c>
      <c r="K56" s="21">
        <v>40.406982999999897</v>
      </c>
      <c r="L56" s="21">
        <v>2.4747999999999999E-2</v>
      </c>
      <c r="M56" s="25">
        <v>0.41506100000000001</v>
      </c>
      <c r="N56" s="26">
        <v>7.2165000000000007E-2</v>
      </c>
      <c r="O56" s="26">
        <v>8.1969999999999994E-3</v>
      </c>
      <c r="P56" s="26">
        <v>2.0720489999999998</v>
      </c>
      <c r="Q56" s="6">
        <v>237</v>
      </c>
      <c r="R56" s="6">
        <v>28</v>
      </c>
      <c r="S56" s="6">
        <v>4</v>
      </c>
      <c r="T56" s="16">
        <v>2387</v>
      </c>
      <c r="U56" s="7">
        <v>571</v>
      </c>
      <c r="V56" s="7">
        <v>388</v>
      </c>
      <c r="W56" s="7">
        <v>488</v>
      </c>
      <c r="X56" s="7">
        <v>1152</v>
      </c>
      <c r="Y56" s="7">
        <v>78.968660999999898</v>
      </c>
      <c r="Z56" s="7">
        <v>1.2663000000000001E-2</v>
      </c>
      <c r="AA56" s="28">
        <v>0.16905400000000001</v>
      </c>
      <c r="AB56" s="28">
        <v>1.5106E-2</v>
      </c>
      <c r="AC56" s="28">
        <v>0.129162</v>
      </c>
      <c r="AD56" s="28">
        <v>0.87883100000000003</v>
      </c>
      <c r="AE56" s="11">
        <v>118</v>
      </c>
      <c r="AF56" s="11">
        <v>5</v>
      </c>
      <c r="AG56" s="11">
        <v>128</v>
      </c>
      <c r="AH56" s="11">
        <v>1233</v>
      </c>
      <c r="AI56" s="12">
        <v>698</v>
      </c>
      <c r="AJ56" s="12">
        <v>331</v>
      </c>
      <c r="AK56" s="12">
        <v>991</v>
      </c>
      <c r="AL56" s="12">
        <v>1403</v>
      </c>
      <c r="BE56">
        <v>70708</v>
      </c>
      <c r="BF56">
        <v>48.865237999999898</v>
      </c>
      <c r="BG56">
        <v>2.0464E-2</v>
      </c>
      <c r="BH56">
        <v>1789</v>
      </c>
      <c r="BI56">
        <v>2.5000000000000001E-2</v>
      </c>
      <c r="BJ56">
        <v>12911</v>
      </c>
      <c r="BK56">
        <v>0.183</v>
      </c>
      <c r="BL56">
        <v>39029</v>
      </c>
      <c r="BM56">
        <v>0.55200000000000005</v>
      </c>
      <c r="BN56">
        <v>69362</v>
      </c>
      <c r="BO56">
        <v>3.5999999999999997E-2</v>
      </c>
    </row>
    <row r="57" spans="1:67" customFormat="1">
      <c r="A57" s="9" t="s">
        <v>69</v>
      </c>
      <c r="B57" s="9" t="s">
        <v>69</v>
      </c>
      <c r="C57" s="5">
        <v>0.226689</v>
      </c>
      <c r="D57" s="5">
        <v>0.47421400000000002</v>
      </c>
      <c r="E57" s="5">
        <v>0.6</v>
      </c>
      <c r="F57" s="5">
        <f t="shared" si="0"/>
        <v>0.81407035175879394</v>
      </c>
      <c r="G57" s="21">
        <v>185</v>
      </c>
      <c r="H57" s="21">
        <v>106</v>
      </c>
      <c r="I57" s="21">
        <v>141</v>
      </c>
      <c r="J57" s="22">
        <v>403</v>
      </c>
      <c r="K57" s="21">
        <v>178.043981</v>
      </c>
      <c r="L57" s="21">
        <v>5.6169999999999996E-3</v>
      </c>
      <c r="M57" s="25">
        <v>0.18884100000000001</v>
      </c>
      <c r="N57" s="26">
        <v>8.8136000000000006E-2</v>
      </c>
      <c r="O57" s="26">
        <v>0.42519699999999999</v>
      </c>
      <c r="P57" s="26">
        <v>0.56122399999999995</v>
      </c>
      <c r="Q57" s="6">
        <v>88</v>
      </c>
      <c r="R57" s="6">
        <v>26</v>
      </c>
      <c r="S57" s="6">
        <v>162</v>
      </c>
      <c r="T57" s="16">
        <v>495</v>
      </c>
      <c r="U57" s="7">
        <v>466</v>
      </c>
      <c r="V57" s="7">
        <v>295</v>
      </c>
      <c r="W57" s="7">
        <v>381</v>
      </c>
      <c r="X57" s="7">
        <v>882</v>
      </c>
      <c r="Y57" s="7">
        <v>63.338912000000001</v>
      </c>
      <c r="Z57" s="7">
        <v>1.5788E-2</v>
      </c>
      <c r="AA57" s="28">
        <v>0.251778</v>
      </c>
      <c r="AB57" s="28">
        <v>0.70199999999999996</v>
      </c>
      <c r="AC57" s="28">
        <v>0.67753200000000002</v>
      </c>
      <c r="AD57" s="28">
        <v>0.98469799999999996</v>
      </c>
      <c r="AE57" s="11">
        <v>177</v>
      </c>
      <c r="AF57" s="11">
        <v>351</v>
      </c>
      <c r="AG57" s="11">
        <v>582</v>
      </c>
      <c r="AH57" s="11">
        <v>1287</v>
      </c>
      <c r="AI57" s="12">
        <v>703</v>
      </c>
      <c r="AJ57" s="12">
        <v>500</v>
      </c>
      <c r="AK57" s="12">
        <v>859</v>
      </c>
      <c r="AL57" s="12">
        <v>1307</v>
      </c>
      <c r="BE57">
        <v>72585</v>
      </c>
      <c r="BF57">
        <v>63.559545</v>
      </c>
      <c r="BG57">
        <v>1.5733E-2</v>
      </c>
      <c r="BH57">
        <v>381</v>
      </c>
      <c r="BI57">
        <v>5.0000000000000001E-3</v>
      </c>
      <c r="BJ57">
        <v>19475</v>
      </c>
      <c r="BK57">
        <v>0.26800000000000002</v>
      </c>
      <c r="BL57">
        <v>49536</v>
      </c>
      <c r="BM57">
        <v>0.68200000000000005</v>
      </c>
      <c r="BN57">
        <v>49154</v>
      </c>
      <c r="BO57">
        <v>6.0999999999999999E-2</v>
      </c>
    </row>
    <row r="58" spans="1:67" customFormat="1">
      <c r="A58" s="9" t="s">
        <v>100</v>
      </c>
      <c r="B58" s="9" t="s">
        <v>51</v>
      </c>
      <c r="C58" s="5">
        <v>0</v>
      </c>
      <c r="D58" s="5">
        <v>0</v>
      </c>
      <c r="E58" s="5">
        <v>0</v>
      </c>
      <c r="F58" s="5">
        <f t="shared" si="0"/>
        <v>0.37357630979498863</v>
      </c>
      <c r="G58" s="21">
        <v>330</v>
      </c>
      <c r="H58" s="21">
        <v>167</v>
      </c>
      <c r="I58" s="21">
        <v>158</v>
      </c>
      <c r="J58" s="22">
        <v>423</v>
      </c>
      <c r="K58" s="21">
        <v>64.996947000000006</v>
      </c>
      <c r="L58" s="21">
        <v>1.5384999999999999E-2</v>
      </c>
      <c r="M58" s="25">
        <v>0</v>
      </c>
      <c r="N58" s="26">
        <v>0</v>
      </c>
      <c r="O58" s="26">
        <v>0</v>
      </c>
      <c r="P58" s="26">
        <v>4.811E-2</v>
      </c>
      <c r="Q58" s="6">
        <v>0</v>
      </c>
      <c r="R58" s="6">
        <v>0</v>
      </c>
      <c r="S58" s="6">
        <v>0</v>
      </c>
      <c r="T58" s="16">
        <v>14</v>
      </c>
      <c r="U58" s="7">
        <v>257</v>
      </c>
      <c r="V58" s="7">
        <v>160</v>
      </c>
      <c r="W58" s="7">
        <v>155</v>
      </c>
      <c r="X58" s="7">
        <v>291</v>
      </c>
      <c r="Y58" s="7">
        <v>214.08</v>
      </c>
      <c r="Z58" s="7">
        <v>4.6709999999999998E-3</v>
      </c>
      <c r="AA58" s="28">
        <v>0</v>
      </c>
      <c r="AB58" s="28">
        <v>0</v>
      </c>
      <c r="AC58" s="28">
        <v>0</v>
      </c>
      <c r="AD58" s="28">
        <v>0.53492300000000004</v>
      </c>
      <c r="AE58" s="11">
        <v>0</v>
      </c>
      <c r="AF58" s="11">
        <v>0</v>
      </c>
      <c r="AG58" s="11">
        <v>0</v>
      </c>
      <c r="AH58" s="11">
        <v>314</v>
      </c>
      <c r="AI58" s="12">
        <v>205</v>
      </c>
      <c r="AJ58" s="12">
        <v>111</v>
      </c>
      <c r="AK58" s="12">
        <v>347</v>
      </c>
      <c r="AL58" s="12">
        <v>587</v>
      </c>
      <c r="BE58">
        <v>42471</v>
      </c>
      <c r="BF58">
        <v>74.25</v>
      </c>
      <c r="BG58">
        <v>1.3468000000000001E-2</v>
      </c>
      <c r="BH58">
        <v>1705</v>
      </c>
      <c r="BI58">
        <v>0.04</v>
      </c>
      <c r="BJ58">
        <v>12145</v>
      </c>
      <c r="BK58">
        <v>0.28599999999999998</v>
      </c>
      <c r="BL58">
        <v>17103</v>
      </c>
      <c r="BM58">
        <v>0.40300000000000002</v>
      </c>
      <c r="BN58">
        <v>69350</v>
      </c>
      <c r="BO58">
        <v>4.2000000000000003E-2</v>
      </c>
    </row>
    <row r="59" spans="1:67" customFormat="1">
      <c r="A59" s="9" t="s">
        <v>49</v>
      </c>
      <c r="B59" s="9" t="s">
        <v>24</v>
      </c>
      <c r="C59" s="5">
        <v>0.49134499999999998</v>
      </c>
      <c r="D59" s="5">
        <v>1.3075060000000001</v>
      </c>
      <c r="E59" s="5">
        <v>0.64293199999999995</v>
      </c>
      <c r="F59" s="5">
        <f t="shared" si="0"/>
        <v>1.0357981220657277</v>
      </c>
      <c r="G59" s="21">
        <v>111</v>
      </c>
      <c r="H59" s="21">
        <v>65</v>
      </c>
      <c r="I59" s="21">
        <v>72</v>
      </c>
      <c r="J59" s="22">
        <v>167</v>
      </c>
      <c r="K59" s="21">
        <v>209.290323</v>
      </c>
      <c r="L59" s="21">
        <v>4.7780000000000001E-3</v>
      </c>
      <c r="M59" s="25">
        <v>0.261818</v>
      </c>
      <c r="N59" s="26">
        <v>7.6022999999999993E-2</v>
      </c>
      <c r="O59" s="26">
        <v>0.53393699999999999</v>
      </c>
      <c r="P59" s="26">
        <v>0.207317</v>
      </c>
      <c r="Q59" s="6">
        <v>72</v>
      </c>
      <c r="R59" s="6">
        <v>13</v>
      </c>
      <c r="S59" s="6">
        <v>118</v>
      </c>
      <c r="T59" s="16">
        <v>119</v>
      </c>
      <c r="U59" s="7">
        <v>275</v>
      </c>
      <c r="V59" s="7">
        <v>171</v>
      </c>
      <c r="W59" s="7">
        <v>221</v>
      </c>
      <c r="X59" s="7">
        <v>574</v>
      </c>
      <c r="Y59" s="7">
        <v>322.11764699999901</v>
      </c>
      <c r="Z59" s="7">
        <v>3.104E-3</v>
      </c>
      <c r="AA59" s="28">
        <v>0.62395</v>
      </c>
      <c r="AB59" s="28">
        <v>2.177686</v>
      </c>
      <c r="AC59" s="28">
        <v>0.67574900000000004</v>
      </c>
      <c r="AD59" s="28">
        <v>1.456637</v>
      </c>
      <c r="AE59" s="11">
        <v>297</v>
      </c>
      <c r="AF59" s="11">
        <v>527</v>
      </c>
      <c r="AG59" s="11">
        <v>496</v>
      </c>
      <c r="AH59" s="11">
        <v>1646</v>
      </c>
      <c r="AI59" s="12">
        <v>476</v>
      </c>
      <c r="AJ59" s="12">
        <v>242</v>
      </c>
      <c r="AK59" s="12">
        <v>734</v>
      </c>
      <c r="AL59" s="12">
        <v>1130</v>
      </c>
      <c r="BE59">
        <v>47630</v>
      </c>
      <c r="BF59">
        <v>71.409295</v>
      </c>
      <c r="BG59">
        <v>1.4004000000000001E-2</v>
      </c>
      <c r="BH59">
        <v>948</v>
      </c>
      <c r="BI59">
        <v>0.02</v>
      </c>
      <c r="BJ59">
        <v>6229</v>
      </c>
      <c r="BK59">
        <v>0.13100000000000001</v>
      </c>
      <c r="BL59">
        <v>36336</v>
      </c>
      <c r="BM59">
        <v>0.76300000000000001</v>
      </c>
      <c r="BN59">
        <v>63453</v>
      </c>
      <c r="BO59">
        <v>3.1E-2</v>
      </c>
    </row>
    <row r="60" spans="1:67" customFormat="1">
      <c r="A60" s="9" t="s">
        <v>87</v>
      </c>
      <c r="B60" s="9" t="s">
        <v>51</v>
      </c>
      <c r="C60" s="5">
        <v>0.45722600000000002</v>
      </c>
      <c r="D60" s="5">
        <v>0.35050500000000001</v>
      </c>
      <c r="E60" s="5">
        <v>3.4699000000000001E-2</v>
      </c>
      <c r="F60" s="5">
        <f t="shared" si="0"/>
        <v>0.91378281622911695</v>
      </c>
      <c r="G60" s="21">
        <v>2059</v>
      </c>
      <c r="H60" s="21">
        <v>2075</v>
      </c>
      <c r="I60" s="21">
        <v>2815</v>
      </c>
      <c r="J60" s="22">
        <v>7816</v>
      </c>
      <c r="K60" s="21">
        <v>56.227370999999899</v>
      </c>
      <c r="L60" s="21">
        <v>1.7784999999999999E-2</v>
      </c>
      <c r="M60" s="25">
        <v>0.67473700000000003</v>
      </c>
      <c r="N60" s="26">
        <v>0.183508</v>
      </c>
      <c r="O60" s="26">
        <v>7.0020000000000004E-3</v>
      </c>
      <c r="P60" s="26">
        <v>0.31272499999999998</v>
      </c>
      <c r="Q60" s="6">
        <v>1282</v>
      </c>
      <c r="R60" s="6">
        <v>385</v>
      </c>
      <c r="S60" s="6">
        <v>22</v>
      </c>
      <c r="T60" s="16">
        <v>2342</v>
      </c>
      <c r="U60" s="7">
        <v>1900</v>
      </c>
      <c r="V60" s="7">
        <v>2098</v>
      </c>
      <c r="W60" s="7">
        <v>3142</v>
      </c>
      <c r="X60" s="7">
        <v>7489</v>
      </c>
      <c r="Y60" s="7">
        <v>43.848875</v>
      </c>
      <c r="Z60" s="7">
        <v>2.2806E-2</v>
      </c>
      <c r="AA60" s="28">
        <v>0.272565</v>
      </c>
      <c r="AB60" s="28">
        <v>0.71207399999999998</v>
      </c>
      <c r="AC60" s="28">
        <v>7.9121999999999998E-2</v>
      </c>
      <c r="AD60" s="28">
        <v>2.667316</v>
      </c>
      <c r="AE60" s="11">
        <v>610</v>
      </c>
      <c r="AF60" s="11">
        <v>690</v>
      </c>
      <c r="AG60" s="11">
        <v>155</v>
      </c>
      <c r="AH60" s="11">
        <v>6847</v>
      </c>
      <c r="AI60" s="12">
        <v>2238</v>
      </c>
      <c r="AJ60" s="12">
        <v>969</v>
      </c>
      <c r="AK60" s="12">
        <v>1959</v>
      </c>
      <c r="AL60" s="12">
        <v>2567</v>
      </c>
      <c r="BE60">
        <v>399484</v>
      </c>
      <c r="BF60">
        <v>55.950139999999898</v>
      </c>
      <c r="BG60">
        <v>1.7873E-2</v>
      </c>
      <c r="BH60">
        <v>142460</v>
      </c>
      <c r="BI60">
        <v>0.35699999999999998</v>
      </c>
      <c r="BJ60">
        <v>87467</v>
      </c>
      <c r="BK60">
        <v>0.219</v>
      </c>
      <c r="BL60">
        <v>93953</v>
      </c>
      <c r="BM60">
        <v>0.23499999999999999</v>
      </c>
      <c r="BN60">
        <v>40055</v>
      </c>
      <c r="BO60">
        <v>0.16200000000000001</v>
      </c>
    </row>
    <row r="61" spans="1:67" customFormat="1">
      <c r="A61" s="9" t="s">
        <v>81</v>
      </c>
      <c r="B61" s="9" t="s">
        <v>64</v>
      </c>
      <c r="C61" s="5">
        <v>0.95794400000000002</v>
      </c>
      <c r="D61" s="5">
        <v>1.9755100000000001</v>
      </c>
      <c r="E61" s="5">
        <v>2.2616139999999998</v>
      </c>
      <c r="F61" s="5">
        <f t="shared" si="0"/>
        <v>2.462819089900111</v>
      </c>
      <c r="G61" s="21">
        <v>317</v>
      </c>
      <c r="H61" s="21">
        <v>174</v>
      </c>
      <c r="I61" s="21">
        <v>175</v>
      </c>
      <c r="J61" s="22">
        <v>502</v>
      </c>
      <c r="K61" s="21">
        <v>53.201200999999898</v>
      </c>
      <c r="L61" s="21">
        <v>1.8797000000000001E-2</v>
      </c>
      <c r="M61" s="25">
        <v>1.1050230000000001</v>
      </c>
      <c r="N61" s="26">
        <v>1.5916669999999999</v>
      </c>
      <c r="O61" s="26">
        <v>9.9318179999999998</v>
      </c>
      <c r="P61" s="26">
        <v>0.95114900000000002</v>
      </c>
      <c r="Q61" s="6">
        <v>242</v>
      </c>
      <c r="R61" s="6">
        <v>191</v>
      </c>
      <c r="S61" s="6">
        <v>874</v>
      </c>
      <c r="T61" s="16">
        <v>331</v>
      </c>
      <c r="U61" s="7">
        <v>219</v>
      </c>
      <c r="V61" s="7">
        <v>120</v>
      </c>
      <c r="W61" s="7">
        <v>88</v>
      </c>
      <c r="X61" s="7">
        <v>348</v>
      </c>
      <c r="Y61" s="7">
        <v>40.570368000000002</v>
      </c>
      <c r="Z61" s="7">
        <v>2.4649000000000001E-2</v>
      </c>
      <c r="AA61" s="28">
        <v>0.80382799999999999</v>
      </c>
      <c r="AB61" s="28">
        <v>2.3439999999999999</v>
      </c>
      <c r="AC61" s="28">
        <v>0.15887899999999999</v>
      </c>
      <c r="AD61" s="28">
        <v>3.4141050000000002</v>
      </c>
      <c r="AE61" s="11">
        <v>168</v>
      </c>
      <c r="AF61" s="11">
        <v>293</v>
      </c>
      <c r="AG61" s="11">
        <v>51</v>
      </c>
      <c r="AH61" s="11">
        <v>1888</v>
      </c>
      <c r="AI61" s="12">
        <v>209</v>
      </c>
      <c r="AJ61" s="12">
        <v>125</v>
      </c>
      <c r="AK61" s="12">
        <v>321</v>
      </c>
      <c r="AL61" s="12">
        <v>553</v>
      </c>
      <c r="BE61">
        <v>25619</v>
      </c>
      <c r="BF61">
        <v>59.997658000000001</v>
      </c>
      <c r="BG61">
        <v>1.6667000000000001E-2</v>
      </c>
      <c r="BH61">
        <v>876</v>
      </c>
      <c r="BI61">
        <v>3.4000000000000002E-2</v>
      </c>
      <c r="BJ61">
        <v>6399</v>
      </c>
      <c r="BK61">
        <v>0.25</v>
      </c>
      <c r="BL61">
        <v>16469</v>
      </c>
      <c r="BM61">
        <v>0.64300000000000002</v>
      </c>
      <c r="BN61">
        <v>65589</v>
      </c>
      <c r="BO61">
        <v>2.8000000000000001E-2</v>
      </c>
    </row>
    <row r="62" spans="1:67" customFormat="1">
      <c r="A62" s="9" t="s">
        <v>89</v>
      </c>
      <c r="B62" s="9" t="s">
        <v>64</v>
      </c>
      <c r="C62" s="5">
        <v>0.71287100000000003</v>
      </c>
      <c r="D62" s="5">
        <v>0.30303000000000002</v>
      </c>
      <c r="E62" s="5">
        <v>0.22449</v>
      </c>
      <c r="F62" s="5">
        <f t="shared" si="0"/>
        <v>1.6896551724137931</v>
      </c>
      <c r="G62" s="21">
        <v>84</v>
      </c>
      <c r="H62" s="21">
        <v>47</v>
      </c>
      <c r="I62" s="21">
        <v>54</v>
      </c>
      <c r="J62" s="22">
        <v>42</v>
      </c>
      <c r="K62" s="21">
        <v>95.367568000000006</v>
      </c>
      <c r="L62" s="21">
        <v>1.0486000000000001E-2</v>
      </c>
      <c r="M62" s="25">
        <v>1.0285709999999999</v>
      </c>
      <c r="N62" s="26">
        <v>0.41666700000000001</v>
      </c>
      <c r="O62" s="26">
        <v>0.4</v>
      </c>
      <c r="P62" s="26">
        <v>3.0444439999999999</v>
      </c>
      <c r="Q62" s="6">
        <v>72</v>
      </c>
      <c r="R62" s="6">
        <v>20</v>
      </c>
      <c r="S62" s="6">
        <v>22</v>
      </c>
      <c r="T62" s="16">
        <v>137</v>
      </c>
      <c r="U62" s="7">
        <v>70</v>
      </c>
      <c r="V62" s="7">
        <v>48</v>
      </c>
      <c r="W62" s="7">
        <v>55</v>
      </c>
      <c r="X62" s="7">
        <v>45</v>
      </c>
      <c r="Y62" s="7">
        <v>91.982906</v>
      </c>
      <c r="Z62" s="7">
        <v>1.0872E-2</v>
      </c>
      <c r="AA62" s="28">
        <v>0</v>
      </c>
      <c r="AB62" s="28">
        <v>0</v>
      </c>
      <c r="AC62" s="28">
        <v>0</v>
      </c>
      <c r="AD62" s="28">
        <v>1.2170540000000001</v>
      </c>
      <c r="AE62" s="11">
        <v>0</v>
      </c>
      <c r="AF62" s="11">
        <v>0</v>
      </c>
      <c r="AG62" s="11">
        <v>0</v>
      </c>
      <c r="AH62" s="11">
        <v>157</v>
      </c>
      <c r="AI62" s="12">
        <v>31</v>
      </c>
      <c r="AJ62" s="12">
        <v>18</v>
      </c>
      <c r="AK62" s="12">
        <v>43</v>
      </c>
      <c r="AL62" s="12">
        <v>129</v>
      </c>
      <c r="BE62">
        <v>17599</v>
      </c>
      <c r="BF62">
        <v>101.728324</v>
      </c>
      <c r="BG62">
        <v>9.8300000000000002E-3</v>
      </c>
      <c r="BH62">
        <v>82</v>
      </c>
      <c r="BI62">
        <v>5.0000000000000001E-3</v>
      </c>
      <c r="BJ62">
        <v>560</v>
      </c>
      <c r="BK62">
        <v>3.2000000000000001E-2</v>
      </c>
      <c r="BL62">
        <v>14857</v>
      </c>
      <c r="BM62">
        <v>0.84399999999999997</v>
      </c>
      <c r="BN62">
        <v>117637</v>
      </c>
      <c r="BO62">
        <v>1.2999999999999999E-2</v>
      </c>
    </row>
    <row r="63" spans="1:67" customFormat="1">
      <c r="A63" s="9" t="s">
        <v>37</v>
      </c>
      <c r="B63" s="9" t="s">
        <v>22</v>
      </c>
      <c r="C63" s="5">
        <v>2.7321999999999999E-2</v>
      </c>
      <c r="D63" s="5">
        <v>0.10476199999999999</v>
      </c>
      <c r="E63" s="5">
        <v>0.18803400000000001</v>
      </c>
      <c r="F63" s="5">
        <f t="shared" si="0"/>
        <v>0.78042959427207637</v>
      </c>
      <c r="G63" s="21">
        <v>121</v>
      </c>
      <c r="H63" s="21">
        <v>68</v>
      </c>
      <c r="I63" s="21">
        <v>70</v>
      </c>
      <c r="J63" s="22">
        <v>154</v>
      </c>
      <c r="K63" s="21">
        <v>143.760617999999</v>
      </c>
      <c r="L63" s="21">
        <v>6.9560000000000004E-3</v>
      </c>
      <c r="M63" s="25">
        <v>7.9365000000000005E-2</v>
      </c>
      <c r="N63" s="26">
        <v>2.2221999999999999E-2</v>
      </c>
      <c r="O63" s="26">
        <v>0.83018899999999995</v>
      </c>
      <c r="P63" s="26">
        <v>1.3859649999999999</v>
      </c>
      <c r="Q63" s="6">
        <v>5</v>
      </c>
      <c r="R63" s="6">
        <v>1</v>
      </c>
      <c r="S63" s="6">
        <v>44</v>
      </c>
      <c r="T63" s="16">
        <v>158</v>
      </c>
      <c r="U63" s="7">
        <v>63</v>
      </c>
      <c r="V63" s="7">
        <v>45</v>
      </c>
      <c r="W63" s="7">
        <v>53</v>
      </c>
      <c r="X63" s="7">
        <v>114</v>
      </c>
      <c r="Y63" s="7">
        <v>99.875</v>
      </c>
      <c r="Z63" s="7">
        <v>1.0012999999999999E-2</v>
      </c>
      <c r="AA63" s="28">
        <v>0</v>
      </c>
      <c r="AB63" s="28">
        <v>0.16666700000000001</v>
      </c>
      <c r="AC63" s="28">
        <v>0</v>
      </c>
      <c r="AD63" s="28">
        <v>0.55409799999999998</v>
      </c>
      <c r="AE63" s="11">
        <v>0</v>
      </c>
      <c r="AF63" s="11">
        <v>10</v>
      </c>
      <c r="AG63" s="11">
        <v>0</v>
      </c>
      <c r="AH63" s="11">
        <v>169</v>
      </c>
      <c r="AI63" s="12">
        <v>120</v>
      </c>
      <c r="AJ63" s="12">
        <v>60</v>
      </c>
      <c r="AK63" s="12">
        <v>181</v>
      </c>
      <c r="AL63" s="12">
        <v>305</v>
      </c>
      <c r="BE63">
        <v>38390</v>
      </c>
      <c r="BF63">
        <v>238.447205</v>
      </c>
      <c r="BG63">
        <v>4.1939999999999998E-3</v>
      </c>
      <c r="BH63">
        <v>1254</v>
      </c>
      <c r="BI63">
        <v>3.3000000000000002E-2</v>
      </c>
      <c r="BJ63">
        <v>5609</v>
      </c>
      <c r="BK63">
        <v>0.14599999999999999</v>
      </c>
      <c r="BL63">
        <v>23549</v>
      </c>
      <c r="BM63">
        <v>0.61299999999999999</v>
      </c>
      <c r="BN63">
        <v>71737</v>
      </c>
      <c r="BO63">
        <v>1.2E-2</v>
      </c>
    </row>
    <row r="64" spans="1:67" customFormat="1">
      <c r="A64" s="9" t="s">
        <v>19</v>
      </c>
      <c r="B64" s="9" t="s">
        <v>12</v>
      </c>
      <c r="C64" s="5">
        <v>0.38743499999999997</v>
      </c>
      <c r="D64" s="5">
        <v>0.210926</v>
      </c>
      <c r="E64" s="5">
        <v>0.26626</v>
      </c>
      <c r="F64" s="5">
        <f t="shared" si="0"/>
        <v>1.6528028933092225</v>
      </c>
      <c r="G64" s="21">
        <v>691</v>
      </c>
      <c r="H64" s="21">
        <v>432</v>
      </c>
      <c r="I64" s="21">
        <v>278</v>
      </c>
      <c r="J64" s="22">
        <v>587</v>
      </c>
      <c r="K64" s="21">
        <v>45.969307999999899</v>
      </c>
      <c r="L64" s="21">
        <v>2.1753999999999999E-2</v>
      </c>
      <c r="M64" s="25">
        <v>0.22608700000000001</v>
      </c>
      <c r="N64" s="26">
        <v>1.6574999999999999E-2</v>
      </c>
      <c r="O64" s="26">
        <v>0.199688</v>
      </c>
      <c r="P64" s="26">
        <v>0.79817400000000005</v>
      </c>
      <c r="Q64" s="6">
        <v>156</v>
      </c>
      <c r="R64" s="6">
        <v>9</v>
      </c>
      <c r="S64" s="6">
        <v>128</v>
      </c>
      <c r="T64" s="16">
        <v>787</v>
      </c>
      <c r="U64" s="7">
        <v>690</v>
      </c>
      <c r="V64" s="7">
        <v>543</v>
      </c>
      <c r="W64" s="7">
        <v>641</v>
      </c>
      <c r="X64" s="7">
        <v>986</v>
      </c>
      <c r="Y64" s="7">
        <v>67.2</v>
      </c>
      <c r="Z64" s="7">
        <v>1.4881E-2</v>
      </c>
      <c r="AA64" s="28">
        <v>0.80754700000000001</v>
      </c>
      <c r="AB64" s="28">
        <v>1.12069</v>
      </c>
      <c r="AC64" s="28">
        <v>0.39067099999999999</v>
      </c>
      <c r="AD64" s="28">
        <v>2.904903</v>
      </c>
      <c r="AE64" s="11">
        <v>214</v>
      </c>
      <c r="AF64" s="11">
        <v>130</v>
      </c>
      <c r="AG64" s="11">
        <v>134</v>
      </c>
      <c r="AH64" s="11">
        <v>1955</v>
      </c>
      <c r="AI64" s="12">
        <v>265</v>
      </c>
      <c r="AJ64" s="12">
        <v>116</v>
      </c>
      <c r="AK64" s="12">
        <v>343</v>
      </c>
      <c r="AL64" s="12">
        <v>673</v>
      </c>
      <c r="BE64">
        <v>58598</v>
      </c>
      <c r="BF64">
        <v>31.268943</v>
      </c>
      <c r="BG64">
        <v>3.1981000000000002E-2</v>
      </c>
      <c r="BH64">
        <v>1184</v>
      </c>
      <c r="BI64">
        <v>0.02</v>
      </c>
      <c r="BJ64">
        <v>2722</v>
      </c>
      <c r="BK64">
        <v>4.5999999999999999E-2</v>
      </c>
      <c r="BL64">
        <v>42682</v>
      </c>
      <c r="BM64">
        <v>0.72799999999999998</v>
      </c>
      <c r="BN64">
        <v>90377</v>
      </c>
      <c r="BO64">
        <v>3.2000000000000001E-2</v>
      </c>
    </row>
    <row r="65" spans="1:67" customFormat="1">
      <c r="A65" s="9" t="s">
        <v>61</v>
      </c>
      <c r="B65" s="9" t="s">
        <v>2</v>
      </c>
      <c r="C65" s="5">
        <v>0.53022000000000002</v>
      </c>
      <c r="D65" s="5">
        <v>0.533613</v>
      </c>
      <c r="E65" s="5">
        <v>0.57038100000000003</v>
      </c>
      <c r="F65" s="5">
        <f t="shared" si="0"/>
        <v>1.3208645054031587</v>
      </c>
      <c r="G65" s="21">
        <v>199</v>
      </c>
      <c r="H65" s="21">
        <v>103</v>
      </c>
      <c r="I65" s="21">
        <v>121</v>
      </c>
      <c r="J65" s="22">
        <v>322</v>
      </c>
      <c r="K65" s="21">
        <v>136.976359</v>
      </c>
      <c r="L65" s="21">
        <v>7.3010000000000002E-3</v>
      </c>
      <c r="M65" s="25">
        <v>0.26053599999999999</v>
      </c>
      <c r="N65" s="26">
        <v>0.15056800000000001</v>
      </c>
      <c r="O65" s="26">
        <v>7.5675999999999993E-2</v>
      </c>
      <c r="P65" s="26">
        <v>0.92011399999999999</v>
      </c>
      <c r="Q65" s="6">
        <v>136</v>
      </c>
      <c r="R65" s="6">
        <v>53</v>
      </c>
      <c r="S65" s="6">
        <v>28</v>
      </c>
      <c r="T65" s="16">
        <v>645</v>
      </c>
      <c r="U65" s="7">
        <v>522</v>
      </c>
      <c r="V65" s="7">
        <v>352</v>
      </c>
      <c r="W65" s="7">
        <v>370</v>
      </c>
      <c r="X65" s="7">
        <v>701</v>
      </c>
      <c r="Y65" s="7">
        <v>94.709301999999894</v>
      </c>
      <c r="Z65" s="7">
        <v>1.0559000000000001E-2</v>
      </c>
      <c r="AA65" s="28">
        <v>1.213592</v>
      </c>
      <c r="AB65" s="28">
        <v>1.620968</v>
      </c>
      <c r="AC65" s="28">
        <v>1.1570510000000001</v>
      </c>
      <c r="AD65" s="28">
        <v>1.8804780000000001</v>
      </c>
      <c r="AE65" s="11">
        <v>250</v>
      </c>
      <c r="AF65" s="11">
        <v>201</v>
      </c>
      <c r="AG65" s="11">
        <v>361</v>
      </c>
      <c r="AH65" s="11">
        <v>944</v>
      </c>
      <c r="AI65" s="12">
        <v>206</v>
      </c>
      <c r="AJ65" s="12">
        <v>124</v>
      </c>
      <c r="AK65" s="12">
        <v>312</v>
      </c>
      <c r="AL65" s="12">
        <v>502</v>
      </c>
      <c r="BE65">
        <v>54548</v>
      </c>
      <c r="BF65">
        <v>43.848875</v>
      </c>
      <c r="BG65">
        <v>2.2806E-2</v>
      </c>
      <c r="BH65">
        <v>632</v>
      </c>
      <c r="BI65">
        <v>1.2E-2</v>
      </c>
      <c r="BJ65">
        <v>7985</v>
      </c>
      <c r="BK65">
        <v>0.14599999999999999</v>
      </c>
      <c r="BL65">
        <v>41996</v>
      </c>
      <c r="BM65">
        <v>0.77</v>
      </c>
      <c r="BN65">
        <v>61679</v>
      </c>
      <c r="BO65">
        <v>3.3000000000000002E-2</v>
      </c>
    </row>
    <row r="66" spans="1:67" customFormat="1">
      <c r="A66" s="9" t="s">
        <v>60</v>
      </c>
      <c r="B66" s="9" t="s">
        <v>51</v>
      </c>
      <c r="C66" s="5">
        <v>0.84210499999999999</v>
      </c>
      <c r="D66" s="5">
        <v>0.14285700000000001</v>
      </c>
      <c r="E66" s="5">
        <v>0.71428599999999998</v>
      </c>
      <c r="F66" s="5">
        <f t="shared" si="0"/>
        <v>0.62857142857142856</v>
      </c>
      <c r="G66" s="21">
        <v>24</v>
      </c>
      <c r="H66" s="21">
        <v>14</v>
      </c>
      <c r="I66" s="21">
        <v>15</v>
      </c>
      <c r="J66" s="22">
        <v>7</v>
      </c>
      <c r="K66" s="21">
        <v>201.264151</v>
      </c>
      <c r="L66" s="21">
        <v>4.9690000000000003E-3</v>
      </c>
      <c r="M66" s="25">
        <v>1.230769</v>
      </c>
      <c r="N66" s="26">
        <v>0.2</v>
      </c>
      <c r="O66" s="26">
        <v>1.3636360000000001</v>
      </c>
      <c r="P66" s="26">
        <v>2.1666669999999999</v>
      </c>
      <c r="Q66" s="6">
        <v>16</v>
      </c>
      <c r="R66" s="6">
        <v>2</v>
      </c>
      <c r="S66" s="6">
        <v>15</v>
      </c>
      <c r="T66" s="16">
        <v>13</v>
      </c>
      <c r="U66" s="7">
        <v>13</v>
      </c>
      <c r="V66" s="7">
        <v>10</v>
      </c>
      <c r="W66" s="7">
        <v>11</v>
      </c>
      <c r="X66" s="7">
        <v>6</v>
      </c>
      <c r="Y66" s="7">
        <v>22.836449000000002</v>
      </c>
      <c r="Z66" s="7">
        <v>4.3790000000000003E-2</v>
      </c>
      <c r="AA66" s="28">
        <v>0</v>
      </c>
      <c r="AB66" s="28">
        <v>0</v>
      </c>
      <c r="AC66" s="28">
        <v>0</v>
      </c>
      <c r="AD66" s="28">
        <v>0.31034499999999998</v>
      </c>
      <c r="AE66" s="11">
        <v>0</v>
      </c>
      <c r="AF66" s="11">
        <v>0</v>
      </c>
      <c r="AG66" s="11">
        <v>0</v>
      </c>
      <c r="AH66" s="11">
        <v>9</v>
      </c>
      <c r="AI66" s="12">
        <v>6</v>
      </c>
      <c r="AJ66" s="12">
        <v>4</v>
      </c>
      <c r="AK66" s="12">
        <v>10</v>
      </c>
      <c r="AL66" s="12">
        <v>29</v>
      </c>
      <c r="BE66">
        <v>10952</v>
      </c>
      <c r="BF66">
        <v>322.11764699999901</v>
      </c>
      <c r="BG66">
        <v>3.104E-3</v>
      </c>
      <c r="BH66">
        <v>136</v>
      </c>
      <c r="BI66">
        <v>1.2E-2</v>
      </c>
      <c r="BJ66">
        <v>325</v>
      </c>
      <c r="BK66">
        <v>0.03</v>
      </c>
      <c r="BL66">
        <v>8408</v>
      </c>
      <c r="BM66">
        <v>0.76800000000000002</v>
      </c>
      <c r="BN66">
        <v>134270</v>
      </c>
      <c r="BO66">
        <v>0.01</v>
      </c>
    </row>
    <row r="67" spans="1:67" customFormat="1">
      <c r="A67" s="9" t="s">
        <v>90</v>
      </c>
      <c r="B67" s="9" t="s">
        <v>64</v>
      </c>
      <c r="C67" s="5">
        <v>0.27480900000000003</v>
      </c>
      <c r="D67" s="5">
        <v>8.3333000000000004E-2</v>
      </c>
      <c r="E67" s="5">
        <v>0.73770500000000006</v>
      </c>
      <c r="F67" s="5">
        <f t="shared" si="0"/>
        <v>0.4051094890510949</v>
      </c>
      <c r="G67" s="21">
        <v>80</v>
      </c>
      <c r="H67" s="21">
        <v>48</v>
      </c>
      <c r="I67" s="21">
        <v>43</v>
      </c>
      <c r="J67" s="22">
        <v>126</v>
      </c>
      <c r="K67" s="21">
        <v>107.54386</v>
      </c>
      <c r="L67" s="21">
        <v>9.299E-3</v>
      </c>
      <c r="M67" s="25">
        <v>2.4095999999999999E-2</v>
      </c>
      <c r="N67" s="26">
        <v>2.0407999999999999E-2</v>
      </c>
      <c r="O67" s="26">
        <v>0.20833299999999999</v>
      </c>
      <c r="P67" s="26">
        <v>0.41258699999999998</v>
      </c>
      <c r="Q67" s="6">
        <v>2</v>
      </c>
      <c r="R67" s="6">
        <v>1</v>
      </c>
      <c r="S67" s="6">
        <v>10</v>
      </c>
      <c r="T67" s="16">
        <v>59</v>
      </c>
      <c r="U67" s="7">
        <v>83</v>
      </c>
      <c r="V67" s="7">
        <v>49</v>
      </c>
      <c r="W67" s="7">
        <v>48</v>
      </c>
      <c r="X67" s="7">
        <v>143</v>
      </c>
      <c r="Y67" s="7">
        <v>112.826087</v>
      </c>
      <c r="Z67" s="7">
        <v>8.8629999999999994E-3</v>
      </c>
      <c r="AA67" s="28">
        <v>0.70833299999999999</v>
      </c>
      <c r="AB67" s="28">
        <v>0.171429</v>
      </c>
      <c r="AC67" s="28">
        <v>1.081081</v>
      </c>
      <c r="AD67" s="28">
        <v>0.39694699999999999</v>
      </c>
      <c r="AE67" s="11">
        <v>34</v>
      </c>
      <c r="AF67" s="11">
        <v>6</v>
      </c>
      <c r="AG67" s="11">
        <v>80</v>
      </c>
      <c r="AH67" s="11">
        <v>52</v>
      </c>
      <c r="AI67" s="12">
        <v>48</v>
      </c>
      <c r="AJ67" s="12">
        <v>35</v>
      </c>
      <c r="AK67" s="12">
        <v>74</v>
      </c>
      <c r="AL67" s="12">
        <v>131</v>
      </c>
      <c r="BE67">
        <v>19039</v>
      </c>
      <c r="BF67">
        <v>105.772222</v>
      </c>
      <c r="BG67">
        <v>9.4540000000000006E-3</v>
      </c>
      <c r="BH67">
        <v>2115</v>
      </c>
      <c r="BI67">
        <v>0.111</v>
      </c>
      <c r="BJ67">
        <v>2618</v>
      </c>
      <c r="BK67">
        <v>0.13800000000000001</v>
      </c>
      <c r="BL67">
        <v>9219</v>
      </c>
      <c r="BM67">
        <v>0.48399999999999999</v>
      </c>
      <c r="BN67">
        <v>62256</v>
      </c>
      <c r="BO67">
        <v>3.5000000000000003E-2</v>
      </c>
    </row>
    <row r="68" spans="1:67" customFormat="1">
      <c r="A68" s="9" t="s">
        <v>76</v>
      </c>
      <c r="B68" s="9" t="s">
        <v>64</v>
      </c>
      <c r="C68" s="5">
        <v>0.38084099999999999</v>
      </c>
      <c r="D68" s="5">
        <v>0.97687900000000005</v>
      </c>
      <c r="E68" s="5">
        <v>1.4778230000000001</v>
      </c>
      <c r="F68" s="5">
        <f t="shared" ref="F68:F112" si="1">(T68+AH68)/(X68+AL68)</f>
        <v>1.7288842544316998</v>
      </c>
      <c r="G68" s="21">
        <v>392</v>
      </c>
      <c r="H68" s="21">
        <v>254</v>
      </c>
      <c r="I68" s="21">
        <v>316</v>
      </c>
      <c r="J68" s="22">
        <v>1063</v>
      </c>
      <c r="K68" s="21">
        <v>65.762994000000006</v>
      </c>
      <c r="L68" s="21">
        <v>1.5206000000000001E-2</v>
      </c>
      <c r="M68" s="25">
        <v>0.245342</v>
      </c>
      <c r="N68" s="26">
        <v>0.56502200000000002</v>
      </c>
      <c r="O68" s="26">
        <v>2.25</v>
      </c>
      <c r="P68" s="26">
        <v>0.90118200000000004</v>
      </c>
      <c r="Q68" s="6">
        <v>79</v>
      </c>
      <c r="R68" s="6">
        <v>126</v>
      </c>
      <c r="S68" s="6">
        <v>666</v>
      </c>
      <c r="T68" s="16">
        <v>839</v>
      </c>
      <c r="U68" s="7">
        <v>322</v>
      </c>
      <c r="V68" s="7">
        <v>223</v>
      </c>
      <c r="W68" s="7">
        <v>296</v>
      </c>
      <c r="X68" s="7">
        <v>931</v>
      </c>
      <c r="Y68" s="7">
        <v>62.042552999999899</v>
      </c>
      <c r="Z68" s="7">
        <v>1.6118E-2</v>
      </c>
      <c r="AA68" s="28">
        <v>0.46254699999999999</v>
      </c>
      <c r="AB68" s="28">
        <v>1.2871619999999999</v>
      </c>
      <c r="AC68" s="28">
        <v>1.1494249999999999</v>
      </c>
      <c r="AD68" s="28">
        <v>2.5096250000000002</v>
      </c>
      <c r="AE68" s="11">
        <v>247</v>
      </c>
      <c r="AF68" s="11">
        <v>381</v>
      </c>
      <c r="AG68" s="11">
        <v>800</v>
      </c>
      <c r="AH68" s="11">
        <v>2477</v>
      </c>
      <c r="AI68" s="12">
        <v>534</v>
      </c>
      <c r="AJ68" s="12">
        <v>296</v>
      </c>
      <c r="AK68" s="12">
        <v>696</v>
      </c>
      <c r="AL68" s="12">
        <v>987</v>
      </c>
      <c r="BE68">
        <v>56769</v>
      </c>
      <c r="BF68">
        <v>67.501784000000001</v>
      </c>
      <c r="BG68">
        <v>1.4814000000000001E-2</v>
      </c>
      <c r="BH68">
        <v>10724</v>
      </c>
      <c r="BI68">
        <v>0.189</v>
      </c>
      <c r="BJ68">
        <v>18287</v>
      </c>
      <c r="BK68">
        <v>0.32200000000000001</v>
      </c>
      <c r="BL68">
        <v>17697</v>
      </c>
      <c r="BM68">
        <v>0.312</v>
      </c>
      <c r="BN68">
        <v>50557</v>
      </c>
      <c r="BO68">
        <v>8.6999999999999994E-2</v>
      </c>
    </row>
    <row r="69" spans="1:67" customFormat="1">
      <c r="A69" s="9" t="s">
        <v>77</v>
      </c>
      <c r="B69" s="9" t="s">
        <v>64</v>
      </c>
      <c r="C69" s="5">
        <v>0.35986200000000002</v>
      </c>
      <c r="D69" s="5">
        <v>0.38043500000000002</v>
      </c>
      <c r="E69" s="5">
        <v>0.83274000000000004</v>
      </c>
      <c r="F69" s="5">
        <f t="shared" si="1"/>
        <v>0.94557823129251706</v>
      </c>
      <c r="G69" s="21">
        <v>118</v>
      </c>
      <c r="H69" s="21">
        <v>69</v>
      </c>
      <c r="I69" s="21">
        <v>84</v>
      </c>
      <c r="J69" s="22">
        <v>177</v>
      </c>
      <c r="K69" s="21">
        <v>122.332103</v>
      </c>
      <c r="L69" s="21">
        <v>8.1740000000000007E-3</v>
      </c>
      <c r="M69" s="25">
        <v>5.6250000000000001E-2</v>
      </c>
      <c r="N69" s="26">
        <v>9.5239999999999995E-3</v>
      </c>
      <c r="O69" s="26">
        <v>7.5471999999999997E-2</v>
      </c>
      <c r="P69" s="26">
        <v>0.75486399999999998</v>
      </c>
      <c r="Q69" s="6">
        <v>9</v>
      </c>
      <c r="R69" s="6">
        <v>1</v>
      </c>
      <c r="S69" s="6">
        <v>8</v>
      </c>
      <c r="T69" s="16">
        <v>194</v>
      </c>
      <c r="U69" s="7">
        <v>160</v>
      </c>
      <c r="V69" s="7">
        <v>105</v>
      </c>
      <c r="W69" s="7">
        <v>106</v>
      </c>
      <c r="X69" s="7">
        <v>257</v>
      </c>
      <c r="Y69" s="7">
        <v>73.245954999999896</v>
      </c>
      <c r="Z69" s="7">
        <v>1.3653E-2</v>
      </c>
      <c r="AA69" s="28">
        <v>0.73643400000000003</v>
      </c>
      <c r="AB69" s="28">
        <v>0.87341800000000003</v>
      </c>
      <c r="AC69" s="28">
        <v>1.2914289999999999</v>
      </c>
      <c r="AD69" s="28">
        <v>1.093656</v>
      </c>
      <c r="AE69" s="11">
        <v>95</v>
      </c>
      <c r="AF69" s="11">
        <v>69</v>
      </c>
      <c r="AG69" s="11">
        <v>226</v>
      </c>
      <c r="AH69" s="11">
        <v>362</v>
      </c>
      <c r="AI69" s="12">
        <v>129</v>
      </c>
      <c r="AJ69" s="12">
        <v>79</v>
      </c>
      <c r="AK69" s="12">
        <v>175</v>
      </c>
      <c r="AL69" s="12">
        <v>331</v>
      </c>
      <c r="BE69">
        <v>32837</v>
      </c>
      <c r="BF69">
        <v>88.509433999999899</v>
      </c>
      <c r="BG69">
        <v>1.1298000000000001E-2</v>
      </c>
      <c r="BH69">
        <v>504</v>
      </c>
      <c r="BI69">
        <v>1.4999999999999999E-2</v>
      </c>
      <c r="BJ69">
        <v>2767</v>
      </c>
      <c r="BK69">
        <v>8.4000000000000005E-2</v>
      </c>
      <c r="BL69">
        <v>25139</v>
      </c>
      <c r="BM69">
        <v>0.76600000000000001</v>
      </c>
      <c r="BN69">
        <v>67489</v>
      </c>
      <c r="BO69">
        <v>2.7E-2</v>
      </c>
    </row>
    <row r="70" spans="1:67" customFormat="1">
      <c r="A70" s="9" t="s">
        <v>53</v>
      </c>
      <c r="B70" s="9" t="s">
        <v>51</v>
      </c>
      <c r="C70" s="5">
        <v>9.9168999999999993E-2</v>
      </c>
      <c r="D70" s="5">
        <v>0.37108999999999998</v>
      </c>
      <c r="E70" s="5">
        <v>0.179173</v>
      </c>
      <c r="F70" s="5">
        <f t="shared" si="1"/>
        <v>0.70315727353201529</v>
      </c>
      <c r="G70" s="21">
        <v>716</v>
      </c>
      <c r="H70" s="21">
        <v>391</v>
      </c>
      <c r="I70" s="21">
        <v>407</v>
      </c>
      <c r="J70" s="22">
        <v>553</v>
      </c>
      <c r="K70" s="21">
        <v>46.423381999999897</v>
      </c>
      <c r="L70" s="21">
        <v>2.1541000000000001E-2</v>
      </c>
      <c r="M70" s="25">
        <v>5.4833E-2</v>
      </c>
      <c r="N70" s="26">
        <v>3.9835000000000002E-2</v>
      </c>
      <c r="O70" s="26">
        <v>0.109722</v>
      </c>
      <c r="P70" s="26">
        <v>1.054449</v>
      </c>
      <c r="Q70" s="6">
        <v>59</v>
      </c>
      <c r="R70" s="6">
        <v>29</v>
      </c>
      <c r="S70" s="6">
        <v>79</v>
      </c>
      <c r="T70" s="16">
        <v>794</v>
      </c>
      <c r="U70" s="7">
        <v>1076</v>
      </c>
      <c r="V70" s="7">
        <v>728</v>
      </c>
      <c r="W70" s="7">
        <v>720</v>
      </c>
      <c r="X70" s="7">
        <v>753</v>
      </c>
      <c r="Y70" s="7">
        <v>77.914266999999896</v>
      </c>
      <c r="Z70" s="7">
        <v>1.2834999999999999E-2</v>
      </c>
      <c r="AA70" s="28">
        <v>0.16460900000000001</v>
      </c>
      <c r="AB70" s="28">
        <v>0.90109899999999998</v>
      </c>
      <c r="AC70" s="28">
        <v>0.219532</v>
      </c>
      <c r="AD70" s="28">
        <v>0.60280699999999998</v>
      </c>
      <c r="AE70" s="11">
        <v>120</v>
      </c>
      <c r="AF70" s="11">
        <v>410</v>
      </c>
      <c r="AG70" s="11">
        <v>272</v>
      </c>
      <c r="AH70" s="11">
        <v>1589</v>
      </c>
      <c r="AI70" s="12">
        <v>729</v>
      </c>
      <c r="AJ70" s="12">
        <v>455</v>
      </c>
      <c r="AK70" s="12">
        <v>1239</v>
      </c>
      <c r="AL70" s="12">
        <v>2636</v>
      </c>
      <c r="BE70">
        <v>63654</v>
      </c>
      <c r="BF70">
        <v>25.219493</v>
      </c>
      <c r="BG70">
        <v>3.9652E-2</v>
      </c>
      <c r="BH70">
        <v>876</v>
      </c>
      <c r="BI70">
        <v>1.4E-2</v>
      </c>
      <c r="BJ70">
        <v>5011</v>
      </c>
      <c r="BK70">
        <v>7.9000000000000001E-2</v>
      </c>
      <c r="BL70">
        <v>48253</v>
      </c>
      <c r="BM70">
        <v>0.75800000000000001</v>
      </c>
      <c r="BN70">
        <v>90859</v>
      </c>
      <c r="BO70">
        <v>1.6E-2</v>
      </c>
    </row>
    <row r="71" spans="1:67" customFormat="1">
      <c r="A71" s="9" t="s">
        <v>41</v>
      </c>
      <c r="B71" s="9" t="s">
        <v>22</v>
      </c>
      <c r="C71" s="5">
        <v>0.4</v>
      </c>
      <c r="D71" s="5">
        <v>0.17647099999999999</v>
      </c>
      <c r="E71" s="5">
        <v>7.4074000000000001E-2</v>
      </c>
      <c r="F71" s="5">
        <f t="shared" si="1"/>
        <v>0.53658536585365857</v>
      </c>
      <c r="G71" s="21">
        <v>21</v>
      </c>
      <c r="H71" s="21">
        <v>15</v>
      </c>
      <c r="I71" s="21">
        <v>15</v>
      </c>
      <c r="J71" s="22">
        <v>13</v>
      </c>
      <c r="K71" s="21">
        <v>85.352941000000001</v>
      </c>
      <c r="L71" s="21">
        <v>1.1716000000000001E-2</v>
      </c>
      <c r="M71" s="25">
        <v>0</v>
      </c>
      <c r="N71" s="26">
        <v>0</v>
      </c>
      <c r="O71" s="26">
        <v>0</v>
      </c>
      <c r="P71" s="26">
        <v>0</v>
      </c>
      <c r="Q71" s="6">
        <v>0</v>
      </c>
      <c r="R71" s="6">
        <v>0</v>
      </c>
      <c r="S71" s="6">
        <v>0</v>
      </c>
      <c r="T71" s="16">
        <v>0</v>
      </c>
      <c r="U71" s="7">
        <v>17</v>
      </c>
      <c r="V71" s="7">
        <v>12</v>
      </c>
      <c r="W71" s="7">
        <v>14</v>
      </c>
      <c r="X71" s="7">
        <v>31</v>
      </c>
      <c r="Y71" s="7">
        <v>88.379237000000003</v>
      </c>
      <c r="Z71" s="7">
        <v>1.1315E-2</v>
      </c>
      <c r="AA71" s="28">
        <v>0.92307700000000004</v>
      </c>
      <c r="AB71" s="28">
        <v>0.6</v>
      </c>
      <c r="AC71" s="28">
        <v>0.15384600000000001</v>
      </c>
      <c r="AD71" s="28">
        <v>0.86274499999999998</v>
      </c>
      <c r="AE71" s="11">
        <v>12</v>
      </c>
      <c r="AF71" s="11">
        <v>3</v>
      </c>
      <c r="AG71" s="11">
        <v>2</v>
      </c>
      <c r="AH71" s="11">
        <v>44</v>
      </c>
      <c r="AI71" s="12">
        <v>13</v>
      </c>
      <c r="AJ71" s="12">
        <v>5</v>
      </c>
      <c r="AK71" s="12">
        <v>13</v>
      </c>
      <c r="AL71" s="12">
        <v>51</v>
      </c>
      <c r="BE71">
        <v>4462</v>
      </c>
      <c r="BF71">
        <v>103.767442</v>
      </c>
      <c r="BG71">
        <v>9.6369999999999997E-3</v>
      </c>
      <c r="BH71">
        <v>18</v>
      </c>
      <c r="BI71">
        <v>4.0000000000000001E-3</v>
      </c>
      <c r="BJ71">
        <v>149</v>
      </c>
      <c r="BK71">
        <v>3.3000000000000002E-2</v>
      </c>
      <c r="BL71">
        <v>4053</v>
      </c>
      <c r="BM71">
        <v>0.90800000000000003</v>
      </c>
      <c r="BN71">
        <v>158217</v>
      </c>
      <c r="BO71">
        <v>1.4E-2</v>
      </c>
    </row>
    <row r="72" spans="1:67" customFormat="1">
      <c r="A72" s="9" t="s">
        <v>83</v>
      </c>
      <c r="B72" s="9" t="s">
        <v>22</v>
      </c>
      <c r="C72" s="5">
        <v>0.123431</v>
      </c>
      <c r="D72" s="5">
        <v>0.27142899999999998</v>
      </c>
      <c r="E72" s="5">
        <v>0.11002000000000001</v>
      </c>
      <c r="F72" s="5">
        <f t="shared" si="1"/>
        <v>1.4914255091103965</v>
      </c>
      <c r="G72" s="21">
        <v>706</v>
      </c>
      <c r="H72" s="21">
        <v>429</v>
      </c>
      <c r="I72" s="21">
        <v>502</v>
      </c>
      <c r="J72" s="22">
        <v>1152</v>
      </c>
      <c r="K72" s="21">
        <v>46.924252000000003</v>
      </c>
      <c r="L72" s="21">
        <v>2.1311E-2</v>
      </c>
      <c r="M72" s="25">
        <v>0.19431300000000001</v>
      </c>
      <c r="N72" s="26">
        <v>0.269737</v>
      </c>
      <c r="O72" s="26">
        <v>0.26257000000000003</v>
      </c>
      <c r="P72" s="26">
        <v>3.1632120000000001</v>
      </c>
      <c r="Q72" s="6">
        <v>82</v>
      </c>
      <c r="R72" s="6">
        <v>82</v>
      </c>
      <c r="S72" s="6">
        <v>94</v>
      </c>
      <c r="T72" s="16">
        <v>2442</v>
      </c>
      <c r="U72" s="7">
        <v>422</v>
      </c>
      <c r="V72" s="7">
        <v>304</v>
      </c>
      <c r="W72" s="7">
        <v>358</v>
      </c>
      <c r="X72" s="7">
        <v>772</v>
      </c>
      <c r="Y72" s="7">
        <v>59.184818</v>
      </c>
      <c r="Z72" s="7">
        <v>1.6896000000000001E-2</v>
      </c>
      <c r="AA72" s="28">
        <v>6.7416000000000004E-2</v>
      </c>
      <c r="AB72" s="28">
        <v>0.27343800000000001</v>
      </c>
      <c r="AC72" s="28">
        <v>2.7272999999999999E-2</v>
      </c>
      <c r="AD72" s="28">
        <v>0.31169999999999998</v>
      </c>
      <c r="AE72" s="11">
        <v>36</v>
      </c>
      <c r="AF72" s="11">
        <v>70</v>
      </c>
      <c r="AG72" s="11">
        <v>18</v>
      </c>
      <c r="AH72" s="11">
        <v>341</v>
      </c>
      <c r="AI72" s="12">
        <v>534</v>
      </c>
      <c r="AJ72" s="12">
        <v>256</v>
      </c>
      <c r="AK72" s="12">
        <v>660</v>
      </c>
      <c r="AL72" s="12">
        <v>1094</v>
      </c>
      <c r="BE72">
        <v>75402</v>
      </c>
      <c r="BF72">
        <v>69.559040999999894</v>
      </c>
      <c r="BG72">
        <v>1.4376E-2</v>
      </c>
      <c r="BH72">
        <v>1916</v>
      </c>
      <c r="BI72">
        <v>2.5000000000000001E-2</v>
      </c>
      <c r="BJ72">
        <v>23557</v>
      </c>
      <c r="BK72">
        <v>0.312</v>
      </c>
      <c r="BL72">
        <v>40656</v>
      </c>
      <c r="BM72">
        <v>0.53900000000000003</v>
      </c>
      <c r="BN72">
        <v>66748</v>
      </c>
      <c r="BO72">
        <v>3.9E-2</v>
      </c>
    </row>
    <row r="73" spans="1:67" customFormat="1">
      <c r="A73" s="9" t="s">
        <v>91</v>
      </c>
      <c r="B73" s="9" t="s">
        <v>64</v>
      </c>
      <c r="C73" s="5">
        <v>0.31786500000000001</v>
      </c>
      <c r="D73" s="5">
        <v>2.0359479999999999</v>
      </c>
      <c r="E73" s="5">
        <v>0.32102999999999998</v>
      </c>
      <c r="F73" s="5">
        <f t="shared" si="1"/>
        <v>0.60824372759856626</v>
      </c>
      <c r="G73" s="21">
        <v>438</v>
      </c>
      <c r="H73" s="21">
        <v>305</v>
      </c>
      <c r="I73" s="21">
        <v>410</v>
      </c>
      <c r="J73" s="22">
        <v>1282</v>
      </c>
      <c r="K73" s="21">
        <v>89.940156000000002</v>
      </c>
      <c r="L73" s="21">
        <v>1.1119E-2</v>
      </c>
      <c r="M73" s="25">
        <v>0.18925800000000001</v>
      </c>
      <c r="N73" s="26">
        <v>0.45132699999999998</v>
      </c>
      <c r="O73" s="26">
        <v>0.45</v>
      </c>
      <c r="P73" s="26">
        <v>0.57326500000000002</v>
      </c>
      <c r="Q73" s="6">
        <v>74</v>
      </c>
      <c r="R73" s="6">
        <v>153</v>
      </c>
      <c r="S73" s="6">
        <v>243</v>
      </c>
      <c r="T73" s="16">
        <v>892</v>
      </c>
      <c r="U73" s="7">
        <v>391</v>
      </c>
      <c r="V73" s="7">
        <v>339</v>
      </c>
      <c r="W73" s="7">
        <v>540</v>
      </c>
      <c r="X73" s="7">
        <v>1556</v>
      </c>
      <c r="Y73" s="7">
        <v>67.501784000000001</v>
      </c>
      <c r="Z73" s="7">
        <v>1.4814000000000001E-2</v>
      </c>
      <c r="AA73" s="28">
        <v>0.42462800000000001</v>
      </c>
      <c r="AB73" s="28">
        <v>4.0036630000000004</v>
      </c>
      <c r="AC73" s="28">
        <v>0.20960000000000001</v>
      </c>
      <c r="AD73" s="28">
        <v>0.65234999999999999</v>
      </c>
      <c r="AE73" s="11">
        <v>200</v>
      </c>
      <c r="AF73" s="11">
        <v>1093</v>
      </c>
      <c r="AG73" s="11">
        <v>131</v>
      </c>
      <c r="AH73" s="11">
        <v>805</v>
      </c>
      <c r="AI73" s="12">
        <v>471</v>
      </c>
      <c r="AJ73" s="12">
        <v>273</v>
      </c>
      <c r="AK73" s="12">
        <v>625</v>
      </c>
      <c r="AL73" s="12">
        <v>1234</v>
      </c>
      <c r="BE73">
        <v>99216</v>
      </c>
      <c r="BF73">
        <v>78.122834999999895</v>
      </c>
      <c r="BG73">
        <v>1.2800000000000001E-2</v>
      </c>
      <c r="BH73">
        <v>35777</v>
      </c>
      <c r="BI73">
        <v>0.36099999999999999</v>
      </c>
      <c r="BJ73">
        <v>26319</v>
      </c>
      <c r="BK73">
        <v>0.26500000000000001</v>
      </c>
      <c r="BL73">
        <v>21081</v>
      </c>
      <c r="BM73">
        <v>0.21199999999999999</v>
      </c>
      <c r="BN73">
        <v>44210</v>
      </c>
      <c r="BO73">
        <v>0.13400000000000001</v>
      </c>
    </row>
    <row r="74" spans="1:67" customFormat="1">
      <c r="A74" s="9" t="s">
        <v>7</v>
      </c>
      <c r="B74" s="9" t="s">
        <v>5</v>
      </c>
      <c r="C74" s="5">
        <v>6.1404E-2</v>
      </c>
      <c r="D74" s="5">
        <v>0.65573800000000004</v>
      </c>
      <c r="E74" s="5">
        <v>0.77595599999999998</v>
      </c>
      <c r="F74" s="5">
        <f t="shared" si="1"/>
        <v>1.8720000000000001</v>
      </c>
      <c r="G74" s="21">
        <v>45</v>
      </c>
      <c r="H74" s="21">
        <v>36</v>
      </c>
      <c r="I74" s="21">
        <v>48</v>
      </c>
      <c r="J74" s="22">
        <v>170</v>
      </c>
      <c r="K74" s="21">
        <v>57.054264000000003</v>
      </c>
      <c r="L74" s="21">
        <v>1.7527000000000001E-2</v>
      </c>
      <c r="M74" s="25">
        <v>0.10798099999999999</v>
      </c>
      <c r="N74" s="26">
        <v>1.2102269999999999</v>
      </c>
      <c r="O74" s="26">
        <v>2.0579710000000002</v>
      </c>
      <c r="P74" s="26">
        <v>0.68539300000000003</v>
      </c>
      <c r="Q74" s="6">
        <v>23</v>
      </c>
      <c r="R74" s="6">
        <v>213</v>
      </c>
      <c r="S74" s="6">
        <v>426</v>
      </c>
      <c r="T74" s="16">
        <v>427</v>
      </c>
      <c r="U74" s="7">
        <v>213</v>
      </c>
      <c r="V74" s="7">
        <v>176</v>
      </c>
      <c r="W74" s="7">
        <v>207</v>
      </c>
      <c r="X74" s="7">
        <v>623</v>
      </c>
      <c r="Y74" s="7">
        <v>88.509433999999899</v>
      </c>
      <c r="Z74" s="7">
        <v>1.1298000000000001E-2</v>
      </c>
      <c r="AA74" s="28">
        <v>3.3612999999999997E-2</v>
      </c>
      <c r="AB74" s="28">
        <v>0.14210500000000001</v>
      </c>
      <c r="AC74" s="28">
        <v>0</v>
      </c>
      <c r="AD74" s="28">
        <v>3.3446220000000002</v>
      </c>
      <c r="AE74" s="11">
        <v>12</v>
      </c>
      <c r="AF74" s="11">
        <v>27</v>
      </c>
      <c r="AG74" s="11">
        <v>0</v>
      </c>
      <c r="AH74" s="11">
        <v>1679</v>
      </c>
      <c r="AI74" s="12">
        <v>357</v>
      </c>
      <c r="AJ74" s="12">
        <v>190</v>
      </c>
      <c r="AK74" s="12">
        <v>342</v>
      </c>
      <c r="AL74" s="12">
        <v>502</v>
      </c>
      <c r="BE74">
        <v>4571</v>
      </c>
      <c r="BF74">
        <v>7.6694630000000004</v>
      </c>
      <c r="BG74">
        <v>0.130387</v>
      </c>
      <c r="BH74">
        <v>54</v>
      </c>
      <c r="BI74">
        <v>1.2E-2</v>
      </c>
      <c r="BJ74">
        <v>522</v>
      </c>
      <c r="BK74">
        <v>0.114</v>
      </c>
      <c r="BL74">
        <v>3781</v>
      </c>
      <c r="BM74">
        <v>0.82699999999999996</v>
      </c>
      <c r="BN74">
        <v>44534</v>
      </c>
      <c r="BO74">
        <v>6.6000000000000003E-2</v>
      </c>
    </row>
    <row r="75" spans="1:67" customFormat="1">
      <c r="A75" s="9" t="s">
        <v>9</v>
      </c>
      <c r="B75" s="9" t="s">
        <v>2</v>
      </c>
      <c r="C75" s="5">
        <v>0.41062199999999999</v>
      </c>
      <c r="D75" s="5">
        <v>0.93213599999999996</v>
      </c>
      <c r="E75" s="5">
        <v>0.62873599999999996</v>
      </c>
      <c r="F75" s="5">
        <f t="shared" si="1"/>
        <v>1.0143322475570034</v>
      </c>
      <c r="G75" s="21">
        <v>181</v>
      </c>
      <c r="H75" s="21">
        <v>107</v>
      </c>
      <c r="I75" s="21">
        <v>127</v>
      </c>
      <c r="J75" s="22">
        <v>484</v>
      </c>
      <c r="K75" s="21">
        <v>98.298794999999899</v>
      </c>
      <c r="L75" s="21">
        <v>1.0173E-2</v>
      </c>
      <c r="M75" s="25">
        <v>6.4689999999999998E-2</v>
      </c>
      <c r="N75" s="26">
        <v>0</v>
      </c>
      <c r="O75" s="26">
        <v>3.663E-3</v>
      </c>
      <c r="P75" s="26">
        <v>8.8369999999999994E-3</v>
      </c>
      <c r="Q75" s="6">
        <v>24</v>
      </c>
      <c r="R75" s="6">
        <v>0</v>
      </c>
      <c r="S75" s="6">
        <v>1</v>
      </c>
      <c r="T75" s="16">
        <v>6</v>
      </c>
      <c r="U75" s="7">
        <v>371</v>
      </c>
      <c r="V75" s="7">
        <v>231</v>
      </c>
      <c r="W75" s="7">
        <v>273</v>
      </c>
      <c r="X75" s="7">
        <v>679</v>
      </c>
      <c r="Y75" s="7">
        <v>17.0110309999999</v>
      </c>
      <c r="Z75" s="7">
        <v>5.8784999999999997E-2</v>
      </c>
      <c r="AA75" s="28">
        <v>0.73067300000000002</v>
      </c>
      <c r="AB75" s="28">
        <v>1.72963</v>
      </c>
      <c r="AC75" s="28">
        <v>0.91457299999999997</v>
      </c>
      <c r="AD75" s="28">
        <v>1.8119160000000001</v>
      </c>
      <c r="AE75" s="11">
        <v>293</v>
      </c>
      <c r="AF75" s="11">
        <v>467</v>
      </c>
      <c r="AG75" s="11">
        <v>546</v>
      </c>
      <c r="AH75" s="11">
        <v>1551</v>
      </c>
      <c r="AI75" s="12">
        <v>401</v>
      </c>
      <c r="AJ75" s="12">
        <v>270</v>
      </c>
      <c r="AK75" s="12">
        <v>597</v>
      </c>
      <c r="AL75" s="12">
        <v>856</v>
      </c>
      <c r="BE75">
        <v>42236</v>
      </c>
      <c r="BF75">
        <v>48.269714</v>
      </c>
      <c r="BG75">
        <v>2.0716999999999999E-2</v>
      </c>
      <c r="BH75">
        <v>833</v>
      </c>
      <c r="BI75">
        <v>0.02</v>
      </c>
      <c r="BJ75">
        <v>5731</v>
      </c>
      <c r="BK75">
        <v>0.13600000000000001</v>
      </c>
      <c r="BL75">
        <v>31266</v>
      </c>
      <c r="BM75">
        <v>0.74</v>
      </c>
      <c r="BN75">
        <v>51942</v>
      </c>
      <c r="BO75">
        <v>3.2000000000000001E-2</v>
      </c>
    </row>
    <row r="76" spans="1:67" customFormat="1">
      <c r="A76" s="9" t="s">
        <v>25</v>
      </c>
      <c r="B76" s="9" t="s">
        <v>24</v>
      </c>
      <c r="C76" s="5">
        <v>9.0909000000000004E-2</v>
      </c>
      <c r="D76" s="5">
        <v>0.375</v>
      </c>
      <c r="E76" s="5">
        <v>0.3</v>
      </c>
      <c r="F76" s="5">
        <f t="shared" si="1"/>
        <v>1.2105263157894737</v>
      </c>
      <c r="G76" s="21">
        <v>6</v>
      </c>
      <c r="H76" s="21">
        <v>4</v>
      </c>
      <c r="I76" s="21">
        <v>4</v>
      </c>
      <c r="J76" s="22">
        <v>4</v>
      </c>
      <c r="K76" s="21">
        <v>172.5</v>
      </c>
      <c r="L76" s="21">
        <v>5.7970000000000001E-3</v>
      </c>
      <c r="M76" s="25">
        <v>0.125</v>
      </c>
      <c r="N76" s="26">
        <v>0.5</v>
      </c>
      <c r="O76" s="26">
        <v>0.6</v>
      </c>
      <c r="P76" s="26">
        <v>0.125</v>
      </c>
      <c r="Q76" s="6">
        <v>1</v>
      </c>
      <c r="R76" s="6">
        <v>3</v>
      </c>
      <c r="S76" s="6">
        <v>3</v>
      </c>
      <c r="T76" s="16">
        <v>1</v>
      </c>
      <c r="U76" s="7">
        <v>8</v>
      </c>
      <c r="V76" s="7">
        <v>6</v>
      </c>
      <c r="W76" s="7">
        <v>5</v>
      </c>
      <c r="X76" s="7">
        <v>8</v>
      </c>
      <c r="Y76" s="7">
        <v>56.798586999999898</v>
      </c>
      <c r="Z76" s="7">
        <v>1.7606E-2</v>
      </c>
      <c r="AA76" s="28">
        <v>0</v>
      </c>
      <c r="AB76" s="28">
        <v>0</v>
      </c>
      <c r="AC76" s="28">
        <v>0</v>
      </c>
      <c r="AD76" s="28">
        <v>2</v>
      </c>
      <c r="AE76" s="11">
        <v>0</v>
      </c>
      <c r="AF76" s="11">
        <v>0</v>
      </c>
      <c r="AG76" s="11">
        <v>0</v>
      </c>
      <c r="AH76" s="11">
        <v>22</v>
      </c>
      <c r="AI76" s="12">
        <v>3</v>
      </c>
      <c r="AJ76" s="12">
        <v>2</v>
      </c>
      <c r="AK76" s="12">
        <v>5</v>
      </c>
      <c r="AL76" s="12">
        <v>11</v>
      </c>
      <c r="BE76">
        <v>2329</v>
      </c>
      <c r="BF76">
        <v>122.578947</v>
      </c>
      <c r="BG76">
        <v>8.1580000000000003E-3</v>
      </c>
      <c r="BH76">
        <v>3</v>
      </c>
      <c r="BI76">
        <v>1E-3</v>
      </c>
      <c r="BJ76">
        <v>54</v>
      </c>
      <c r="BK76">
        <v>2.3E-2</v>
      </c>
      <c r="BL76">
        <v>2194</v>
      </c>
      <c r="BM76">
        <v>0.94199999999999995</v>
      </c>
      <c r="BN76">
        <v>102015</v>
      </c>
      <c r="BO76">
        <v>5.6000000000000001E-2</v>
      </c>
    </row>
    <row r="77" spans="1:67" customFormat="1">
      <c r="A77" s="9" t="s">
        <v>26</v>
      </c>
      <c r="B77" s="9" t="s">
        <v>24</v>
      </c>
      <c r="C77" s="5">
        <v>0.206897</v>
      </c>
      <c r="D77" s="5">
        <v>0.46875</v>
      </c>
      <c r="E77" s="5">
        <v>1.6667000000000001E-2</v>
      </c>
      <c r="F77" s="5">
        <f t="shared" si="1"/>
        <v>0.6964285714285714</v>
      </c>
      <c r="G77" s="21">
        <v>33</v>
      </c>
      <c r="H77" s="21">
        <v>17</v>
      </c>
      <c r="I77" s="21">
        <v>19</v>
      </c>
      <c r="J77" s="22">
        <v>37</v>
      </c>
      <c r="K77" s="21">
        <v>178.78260900000001</v>
      </c>
      <c r="L77" s="21">
        <v>5.5929999999999999E-3</v>
      </c>
      <c r="M77" s="25">
        <v>0.461538</v>
      </c>
      <c r="N77" s="26">
        <v>0.78947400000000001</v>
      </c>
      <c r="O77" s="26">
        <v>4.7619000000000002E-2</v>
      </c>
      <c r="P77" s="26">
        <v>0.170213</v>
      </c>
      <c r="Q77" s="6">
        <v>12</v>
      </c>
      <c r="R77" s="6">
        <v>15</v>
      </c>
      <c r="S77" s="6">
        <v>1</v>
      </c>
      <c r="T77" s="16">
        <v>8</v>
      </c>
      <c r="U77" s="7">
        <v>26</v>
      </c>
      <c r="V77" s="7">
        <v>19</v>
      </c>
      <c r="W77" s="7">
        <v>21</v>
      </c>
      <c r="X77" s="7">
        <v>47</v>
      </c>
      <c r="Y77" s="7">
        <v>40.424242</v>
      </c>
      <c r="Z77" s="7">
        <v>2.4738E-2</v>
      </c>
      <c r="AA77" s="28">
        <v>0</v>
      </c>
      <c r="AB77" s="28">
        <v>0</v>
      </c>
      <c r="AC77" s="28">
        <v>0</v>
      </c>
      <c r="AD77" s="28">
        <v>1.0769230000000001</v>
      </c>
      <c r="AE77" s="11">
        <v>0</v>
      </c>
      <c r="AF77" s="11">
        <v>0</v>
      </c>
      <c r="AG77" s="11">
        <v>0</v>
      </c>
      <c r="AH77" s="11">
        <v>70</v>
      </c>
      <c r="AI77" s="12">
        <v>32</v>
      </c>
      <c r="AJ77" s="12">
        <v>13</v>
      </c>
      <c r="AK77" s="12">
        <v>39</v>
      </c>
      <c r="AL77" s="12">
        <v>65</v>
      </c>
      <c r="BE77">
        <v>12378</v>
      </c>
      <c r="BF77">
        <v>187.545455</v>
      </c>
      <c r="BG77">
        <v>5.3319999999999999E-3</v>
      </c>
      <c r="BH77">
        <v>130</v>
      </c>
      <c r="BI77">
        <v>1.0999999999999999E-2</v>
      </c>
      <c r="BJ77">
        <v>513</v>
      </c>
      <c r="BK77">
        <v>4.1000000000000002E-2</v>
      </c>
      <c r="BL77">
        <v>11011</v>
      </c>
      <c r="BM77">
        <v>0.89</v>
      </c>
      <c r="BN77">
        <v>71488</v>
      </c>
      <c r="BO77">
        <v>2.5000000000000001E-2</v>
      </c>
    </row>
    <row r="78" spans="1:67" customFormat="1">
      <c r="A78" s="9" t="s">
        <v>21</v>
      </c>
      <c r="B78" s="9" t="s">
        <v>22</v>
      </c>
      <c r="C78" s="5">
        <v>0.52381</v>
      </c>
      <c r="D78" s="5">
        <v>1.0201009999999999</v>
      </c>
      <c r="E78" s="5">
        <v>0.94295300000000004</v>
      </c>
      <c r="F78" s="5">
        <f t="shared" si="1"/>
        <v>1.2714285714285714</v>
      </c>
      <c r="G78" s="21">
        <v>358</v>
      </c>
      <c r="H78" s="21">
        <v>161</v>
      </c>
      <c r="I78" s="21">
        <v>205</v>
      </c>
      <c r="J78" s="22">
        <v>431</v>
      </c>
      <c r="K78" s="21">
        <v>56.787292999999899</v>
      </c>
      <c r="L78" s="21">
        <v>1.7610000000000001E-2</v>
      </c>
      <c r="M78" s="25">
        <v>7.2071999999999997E-2</v>
      </c>
      <c r="N78" s="26">
        <v>0.1</v>
      </c>
      <c r="O78" s="26">
        <v>1.4946809999999999</v>
      </c>
      <c r="P78" s="26">
        <v>0.42183599999999999</v>
      </c>
      <c r="Q78" s="6">
        <v>16</v>
      </c>
      <c r="R78" s="6">
        <v>16</v>
      </c>
      <c r="S78" s="6">
        <v>281</v>
      </c>
      <c r="T78" s="16">
        <v>170</v>
      </c>
      <c r="U78" s="7">
        <v>222</v>
      </c>
      <c r="V78" s="7">
        <v>160</v>
      </c>
      <c r="W78" s="7">
        <v>188</v>
      </c>
      <c r="X78" s="7">
        <v>403</v>
      </c>
      <c r="Y78" s="7">
        <v>59.997658000000001</v>
      </c>
      <c r="Z78" s="7">
        <v>1.6667000000000001E-2</v>
      </c>
      <c r="AA78" s="28">
        <v>1.9166669999999999</v>
      </c>
      <c r="AB78" s="28">
        <v>4.7948719999999998</v>
      </c>
      <c r="AC78" s="28">
        <v>0</v>
      </c>
      <c r="AD78" s="28">
        <v>3.452229</v>
      </c>
      <c r="AE78" s="11">
        <v>138</v>
      </c>
      <c r="AF78" s="11">
        <v>187</v>
      </c>
      <c r="AG78" s="11">
        <v>0</v>
      </c>
      <c r="AH78" s="11">
        <v>542</v>
      </c>
      <c r="AI78" s="12">
        <v>72</v>
      </c>
      <c r="AJ78" s="12">
        <v>39</v>
      </c>
      <c r="AK78" s="12">
        <v>110</v>
      </c>
      <c r="AL78" s="12">
        <v>157</v>
      </c>
      <c r="BE78">
        <v>40165</v>
      </c>
      <c r="BF78">
        <v>70.464911999999899</v>
      </c>
      <c r="BG78">
        <v>1.4191E-2</v>
      </c>
      <c r="BH78">
        <v>807</v>
      </c>
      <c r="BI78">
        <v>0.02</v>
      </c>
      <c r="BJ78">
        <v>9686</v>
      </c>
      <c r="BK78">
        <v>0.24099999999999999</v>
      </c>
      <c r="BL78">
        <v>18822</v>
      </c>
      <c r="BM78">
        <v>0.46899999999999997</v>
      </c>
      <c r="BN78">
        <v>62081</v>
      </c>
      <c r="BO78">
        <v>3.1E-2</v>
      </c>
    </row>
    <row r="79" spans="1:67" customFormat="1">
      <c r="A79" s="9" t="s">
        <v>57</v>
      </c>
      <c r="B79" s="9" t="s">
        <v>22</v>
      </c>
      <c r="C79" s="5">
        <v>9.9010000000000001E-3</v>
      </c>
      <c r="D79" s="5">
        <v>1.5384999999999999E-2</v>
      </c>
      <c r="E79" s="5">
        <v>7.3171E-2</v>
      </c>
      <c r="F79" s="5">
        <f t="shared" si="1"/>
        <v>0.76279069767441865</v>
      </c>
      <c r="G79" s="21">
        <v>195</v>
      </c>
      <c r="H79" s="21">
        <v>107</v>
      </c>
      <c r="I79" s="21">
        <v>111</v>
      </c>
      <c r="J79" s="22">
        <v>183</v>
      </c>
      <c r="K79" s="21">
        <v>68.779661000000004</v>
      </c>
      <c r="L79" s="21">
        <v>1.4539E-2</v>
      </c>
      <c r="M79" s="25">
        <v>1.4599000000000001E-2</v>
      </c>
      <c r="N79" s="26">
        <v>2.0407999999999999E-2</v>
      </c>
      <c r="O79" s="26">
        <v>0.12069000000000001</v>
      </c>
      <c r="P79" s="26">
        <v>0.48790299999999998</v>
      </c>
      <c r="Q79" s="6">
        <v>2</v>
      </c>
      <c r="R79" s="6">
        <v>2</v>
      </c>
      <c r="S79" s="6">
        <v>14</v>
      </c>
      <c r="T79" s="16">
        <v>121</v>
      </c>
      <c r="U79" s="7">
        <v>137</v>
      </c>
      <c r="V79" s="7">
        <v>98</v>
      </c>
      <c r="W79" s="7">
        <v>116</v>
      </c>
      <c r="X79" s="7">
        <v>248</v>
      </c>
      <c r="Y79" s="7">
        <v>14.278186</v>
      </c>
      <c r="Z79" s="7">
        <v>7.0037000000000002E-2</v>
      </c>
      <c r="AA79" s="28">
        <v>0</v>
      </c>
      <c r="AB79" s="28">
        <v>0</v>
      </c>
      <c r="AC79" s="28">
        <v>1.1235999999999999E-2</v>
      </c>
      <c r="AD79" s="28">
        <v>1.1373629999999999</v>
      </c>
      <c r="AE79" s="11">
        <v>0</v>
      </c>
      <c r="AF79" s="11">
        <v>0</v>
      </c>
      <c r="AG79" s="11">
        <v>1</v>
      </c>
      <c r="AH79" s="11">
        <v>207</v>
      </c>
      <c r="AI79" s="12">
        <v>65</v>
      </c>
      <c r="AJ79" s="12">
        <v>32</v>
      </c>
      <c r="AK79" s="12">
        <v>89</v>
      </c>
      <c r="AL79" s="12">
        <v>182</v>
      </c>
      <c r="BE79">
        <v>27718</v>
      </c>
      <c r="BF79">
        <v>78.968660999999898</v>
      </c>
      <c r="BG79">
        <v>1.2663000000000001E-2</v>
      </c>
      <c r="BH79">
        <v>209</v>
      </c>
      <c r="BI79">
        <v>8.0000000000000002E-3</v>
      </c>
      <c r="BJ79">
        <v>2133</v>
      </c>
      <c r="BK79">
        <v>7.6999999999999999E-2</v>
      </c>
      <c r="BL79">
        <v>22234</v>
      </c>
      <c r="BM79">
        <v>0.80200000000000005</v>
      </c>
      <c r="BN79">
        <v>88460</v>
      </c>
      <c r="BO79">
        <v>1.4E-2</v>
      </c>
    </row>
    <row r="80" spans="1:67" customFormat="1">
      <c r="A80" s="9" t="s">
        <v>39</v>
      </c>
      <c r="B80" s="9" t="s">
        <v>39</v>
      </c>
      <c r="C80" s="5">
        <v>0.68647000000000002</v>
      </c>
      <c r="D80" s="5">
        <v>0.337032</v>
      </c>
      <c r="E80" s="5">
        <v>0.15290899999999999</v>
      </c>
      <c r="F80" s="5">
        <f t="shared" si="1"/>
        <v>1.2675068604532982</v>
      </c>
      <c r="G80" s="21">
        <v>6234</v>
      </c>
      <c r="H80" s="21">
        <v>4639</v>
      </c>
      <c r="I80" s="21">
        <v>5460</v>
      </c>
      <c r="J80" s="22">
        <v>12536</v>
      </c>
      <c r="K80" s="21">
        <v>49.3011079999999</v>
      </c>
      <c r="L80" s="21">
        <v>2.0284E-2</v>
      </c>
      <c r="M80" s="25">
        <v>0.59493099999999999</v>
      </c>
      <c r="N80" s="26">
        <v>0.26756999999999997</v>
      </c>
      <c r="O80" s="26">
        <v>0.18270700000000001</v>
      </c>
      <c r="P80" s="26">
        <v>1.093626</v>
      </c>
      <c r="Q80" s="6">
        <v>3920</v>
      </c>
      <c r="R80" s="6">
        <v>1481</v>
      </c>
      <c r="S80" s="6">
        <v>1234</v>
      </c>
      <c r="T80" s="16">
        <v>13468</v>
      </c>
      <c r="U80" s="7">
        <v>6589</v>
      </c>
      <c r="V80" s="7">
        <v>5535</v>
      </c>
      <c r="W80" s="7">
        <v>6754</v>
      </c>
      <c r="X80" s="7">
        <v>12315</v>
      </c>
      <c r="Y80" s="7">
        <v>69.559040999999894</v>
      </c>
      <c r="Z80" s="7">
        <v>1.4376E-2</v>
      </c>
      <c r="AA80" s="28">
        <v>0.80148699999999995</v>
      </c>
      <c r="AB80" s="28">
        <v>0.51787399999999995</v>
      </c>
      <c r="AC80" s="28">
        <v>0.117219</v>
      </c>
      <c r="AD80" s="28">
        <v>1.5583320000000001</v>
      </c>
      <c r="AE80" s="11">
        <v>4203</v>
      </c>
      <c r="AF80" s="11">
        <v>1101</v>
      </c>
      <c r="AG80" s="11">
        <v>661</v>
      </c>
      <c r="AH80" s="11">
        <v>11474</v>
      </c>
      <c r="AI80" s="12">
        <v>5244</v>
      </c>
      <c r="AJ80" s="12">
        <v>2126</v>
      </c>
      <c r="AK80" s="12">
        <v>5639</v>
      </c>
      <c r="AL80" s="12">
        <v>7363</v>
      </c>
      <c r="BE80">
        <v>776733</v>
      </c>
      <c r="BF80">
        <v>41.144877999999899</v>
      </c>
      <c r="BG80">
        <v>2.4303999999999999E-2</v>
      </c>
      <c r="BH80">
        <v>60515</v>
      </c>
      <c r="BI80">
        <v>7.8E-2</v>
      </c>
      <c r="BJ80">
        <v>109504</v>
      </c>
      <c r="BK80">
        <v>0.14099999999999999</v>
      </c>
      <c r="BL80">
        <v>338909</v>
      </c>
      <c r="BM80">
        <v>0.436</v>
      </c>
      <c r="BN80">
        <v>55221</v>
      </c>
      <c r="BO80">
        <v>7.8E-2</v>
      </c>
    </row>
    <row r="81" spans="1:67" customFormat="1">
      <c r="A81" s="9" t="s">
        <v>20</v>
      </c>
      <c r="B81" s="9" t="s">
        <v>12</v>
      </c>
      <c r="C81" s="5">
        <v>0.47287600000000002</v>
      </c>
      <c r="D81" s="5">
        <v>0.64064500000000002</v>
      </c>
      <c r="E81" s="5">
        <v>6.9255999999999998E-2</v>
      </c>
      <c r="F81" s="5">
        <f t="shared" si="1"/>
        <v>1.1673077641259291</v>
      </c>
      <c r="G81" s="21">
        <v>9233</v>
      </c>
      <c r="H81" s="21">
        <v>5428</v>
      </c>
      <c r="I81" s="21">
        <v>6188</v>
      </c>
      <c r="J81" s="22">
        <v>14231</v>
      </c>
      <c r="K81" s="21">
        <v>45.371096999999899</v>
      </c>
      <c r="L81" s="21">
        <v>2.2040000000000001E-2</v>
      </c>
      <c r="M81" s="25">
        <v>0.22887399999999999</v>
      </c>
      <c r="N81" s="26">
        <v>0.19503899999999999</v>
      </c>
      <c r="O81" s="26">
        <v>2.3233E-2</v>
      </c>
      <c r="P81" s="26">
        <v>0.84614900000000004</v>
      </c>
      <c r="Q81" s="6">
        <v>1774</v>
      </c>
      <c r="R81" s="6">
        <v>1038</v>
      </c>
      <c r="S81" s="6">
        <v>144</v>
      </c>
      <c r="T81" s="16">
        <v>13073</v>
      </c>
      <c r="U81" s="7">
        <v>7751</v>
      </c>
      <c r="V81" s="7">
        <v>5322</v>
      </c>
      <c r="W81" s="7">
        <v>6198</v>
      </c>
      <c r="X81" s="7">
        <v>15450</v>
      </c>
      <c r="Y81" s="7">
        <v>74.059444999999897</v>
      </c>
      <c r="Z81" s="7">
        <v>1.3502999999999999E-2</v>
      </c>
      <c r="AA81" s="28">
        <v>0.82724399999999998</v>
      </c>
      <c r="AB81" s="28">
        <v>1.643824</v>
      </c>
      <c r="AC81" s="28">
        <v>0.109512</v>
      </c>
      <c r="AD81" s="28">
        <v>1.6053679999999999</v>
      </c>
      <c r="AE81" s="11">
        <v>4415</v>
      </c>
      <c r="AF81" s="11">
        <v>3886</v>
      </c>
      <c r="AG81" s="11">
        <v>776</v>
      </c>
      <c r="AH81" s="11">
        <v>18184</v>
      </c>
      <c r="AI81" s="12">
        <v>5337</v>
      </c>
      <c r="AJ81" s="12">
        <v>2364</v>
      </c>
      <c r="AK81" s="12">
        <v>7086</v>
      </c>
      <c r="AL81" s="12">
        <v>11327</v>
      </c>
      <c r="BE81">
        <v>894943</v>
      </c>
      <c r="BF81">
        <v>46.4398839999999</v>
      </c>
      <c r="BG81">
        <v>2.1533E-2</v>
      </c>
      <c r="BH81">
        <v>31349</v>
      </c>
      <c r="BI81">
        <v>3.5000000000000003E-2</v>
      </c>
      <c r="BJ81">
        <v>269989</v>
      </c>
      <c r="BK81">
        <v>0.30199999999999999</v>
      </c>
      <c r="BL81">
        <v>322534</v>
      </c>
      <c r="BM81">
        <v>0.36</v>
      </c>
      <c r="BN81">
        <v>70243</v>
      </c>
      <c r="BO81">
        <v>0.06</v>
      </c>
    </row>
    <row r="82" spans="1:67" customFormat="1">
      <c r="A82" s="9" t="s">
        <v>101</v>
      </c>
      <c r="B82" s="9" t="s">
        <v>51</v>
      </c>
      <c r="C82" s="5">
        <v>0.538188</v>
      </c>
      <c r="D82" s="5">
        <v>2.2656719999999999</v>
      </c>
      <c r="E82" s="5">
        <v>0.34090900000000002</v>
      </c>
      <c r="F82" s="5">
        <f t="shared" si="1"/>
        <v>1.2364990689013036</v>
      </c>
      <c r="G82" s="21">
        <v>504</v>
      </c>
      <c r="H82" s="21">
        <v>270</v>
      </c>
      <c r="I82" s="21">
        <v>352</v>
      </c>
      <c r="J82" s="22">
        <v>1161</v>
      </c>
      <c r="K82" s="21">
        <v>75.444050000000004</v>
      </c>
      <c r="L82" s="21">
        <v>1.3254999999999999E-2</v>
      </c>
      <c r="M82" s="25">
        <v>0.529891</v>
      </c>
      <c r="N82" s="26">
        <v>3.3289469999999999</v>
      </c>
      <c r="O82" s="26">
        <v>6.8592E-2</v>
      </c>
      <c r="P82" s="26">
        <v>0.109643</v>
      </c>
      <c r="Q82" s="6">
        <v>195</v>
      </c>
      <c r="R82" s="6">
        <v>759</v>
      </c>
      <c r="S82" s="6">
        <v>19</v>
      </c>
      <c r="T82" s="16">
        <v>83</v>
      </c>
      <c r="U82" s="7">
        <v>368</v>
      </c>
      <c r="V82" s="7">
        <v>228</v>
      </c>
      <c r="W82" s="7">
        <v>277</v>
      </c>
      <c r="X82" s="7">
        <v>757</v>
      </c>
      <c r="Y82" s="7">
        <v>45.581991000000002</v>
      </c>
      <c r="Z82" s="7">
        <v>2.1937999999999999E-2</v>
      </c>
      <c r="AA82" s="28">
        <v>0.55384599999999995</v>
      </c>
      <c r="AB82" s="28">
        <v>0</v>
      </c>
      <c r="AC82" s="28">
        <v>0.64143399999999995</v>
      </c>
      <c r="AD82" s="28">
        <v>3.9274450000000001</v>
      </c>
      <c r="AE82" s="11">
        <v>108</v>
      </c>
      <c r="AF82" s="11">
        <v>0</v>
      </c>
      <c r="AG82" s="11">
        <v>161</v>
      </c>
      <c r="AH82" s="11">
        <v>1245</v>
      </c>
      <c r="AI82" s="12">
        <v>195</v>
      </c>
      <c r="AJ82" s="12">
        <v>107</v>
      </c>
      <c r="AK82" s="12">
        <v>251</v>
      </c>
      <c r="AL82" s="12">
        <v>317</v>
      </c>
      <c r="BE82">
        <v>79452</v>
      </c>
      <c r="BF82">
        <v>91.010309000000007</v>
      </c>
      <c r="BG82">
        <v>1.0988E-2</v>
      </c>
      <c r="BH82">
        <v>7849</v>
      </c>
      <c r="BI82">
        <v>9.9000000000000005E-2</v>
      </c>
      <c r="BJ82">
        <v>15939</v>
      </c>
      <c r="BK82">
        <v>0.20100000000000001</v>
      </c>
      <c r="BL82">
        <v>33646</v>
      </c>
      <c r="BM82">
        <v>0.42299999999999999</v>
      </c>
      <c r="BN82">
        <v>51081</v>
      </c>
      <c r="BO82">
        <v>4.4999999999999998E-2</v>
      </c>
    </row>
    <row r="83" spans="1:67" customFormat="1">
      <c r="A83" s="9" t="s">
        <v>22</v>
      </c>
      <c r="B83" s="9" t="s">
        <v>22</v>
      </c>
      <c r="C83" s="5">
        <v>0.24531500000000001</v>
      </c>
      <c r="D83" s="5">
        <v>0.33558900000000003</v>
      </c>
      <c r="E83" s="5">
        <v>0.122821</v>
      </c>
      <c r="F83" s="5">
        <f t="shared" si="1"/>
        <v>1.0263726761781236</v>
      </c>
      <c r="G83" s="21">
        <v>859</v>
      </c>
      <c r="H83" s="21">
        <v>469</v>
      </c>
      <c r="I83" s="21">
        <v>530</v>
      </c>
      <c r="J83" s="22">
        <v>1242</v>
      </c>
      <c r="K83" s="21">
        <v>52.318083999999899</v>
      </c>
      <c r="L83" s="21">
        <v>1.9113999999999999E-2</v>
      </c>
      <c r="M83" s="25">
        <v>0.23453199999999999</v>
      </c>
      <c r="N83" s="26">
        <v>0.32600000000000001</v>
      </c>
      <c r="O83" s="26">
        <v>0.17826800000000001</v>
      </c>
      <c r="P83" s="26">
        <v>0.68113699999999999</v>
      </c>
      <c r="Q83" s="6">
        <v>163</v>
      </c>
      <c r="R83" s="6">
        <v>163</v>
      </c>
      <c r="S83" s="6">
        <v>105</v>
      </c>
      <c r="T83" s="16">
        <v>863</v>
      </c>
      <c r="U83" s="7">
        <v>695</v>
      </c>
      <c r="V83" s="7">
        <v>500</v>
      </c>
      <c r="W83" s="7">
        <v>589</v>
      </c>
      <c r="X83" s="7">
        <v>1267</v>
      </c>
      <c r="Y83" s="7">
        <v>51.021877000000003</v>
      </c>
      <c r="Z83" s="7">
        <v>1.9598999999999998E-2</v>
      </c>
      <c r="AA83" s="28">
        <v>0.26096000000000003</v>
      </c>
      <c r="AB83" s="28">
        <v>0.35564899999999999</v>
      </c>
      <c r="AC83" s="28">
        <v>7.4293999999999999E-2</v>
      </c>
      <c r="AD83" s="28">
        <v>1.4445509999999999</v>
      </c>
      <c r="AE83" s="11">
        <v>125</v>
      </c>
      <c r="AF83" s="11">
        <v>85</v>
      </c>
      <c r="AG83" s="11">
        <v>50</v>
      </c>
      <c r="AH83" s="11">
        <v>1511</v>
      </c>
      <c r="AI83" s="12">
        <v>479</v>
      </c>
      <c r="AJ83" s="12">
        <v>239</v>
      </c>
      <c r="AK83" s="12">
        <v>673</v>
      </c>
      <c r="AL83" s="12">
        <v>1046</v>
      </c>
      <c r="BE83">
        <v>92482</v>
      </c>
      <c r="BF83">
        <v>51.839686</v>
      </c>
      <c r="BG83">
        <v>1.9290000000000002E-2</v>
      </c>
      <c r="BH83">
        <v>2397</v>
      </c>
      <c r="BI83">
        <v>2.5999999999999999E-2</v>
      </c>
      <c r="BJ83">
        <v>18973</v>
      </c>
      <c r="BK83">
        <v>0.20499999999999999</v>
      </c>
      <c r="BL83">
        <v>52260</v>
      </c>
      <c r="BM83">
        <v>0.56499999999999995</v>
      </c>
      <c r="BN83">
        <v>64757</v>
      </c>
      <c r="BO83">
        <v>3.5999999999999997E-2</v>
      </c>
    </row>
    <row r="84" spans="1:67" customFormat="1">
      <c r="A84" s="9" t="s">
        <v>92</v>
      </c>
      <c r="B84" s="9" t="s">
        <v>64</v>
      </c>
      <c r="C84" s="5">
        <v>1.2662720000000001</v>
      </c>
      <c r="D84" s="5">
        <v>0.663551</v>
      </c>
      <c r="E84" s="5">
        <v>0.27868900000000002</v>
      </c>
      <c r="F84" s="5">
        <f t="shared" si="1"/>
        <v>1.0990990990990992</v>
      </c>
      <c r="G84" s="21">
        <v>56</v>
      </c>
      <c r="H84" s="21">
        <v>53</v>
      </c>
      <c r="I84" s="21">
        <v>75</v>
      </c>
      <c r="J84" s="22">
        <v>265</v>
      </c>
      <c r="K84" s="21">
        <v>158.36412999999899</v>
      </c>
      <c r="L84" s="21">
        <v>6.3150000000000003E-3</v>
      </c>
      <c r="M84" s="25">
        <v>0</v>
      </c>
      <c r="N84" s="26">
        <v>2.6315999999999999E-2</v>
      </c>
      <c r="O84" s="26">
        <v>0.58333299999999999</v>
      </c>
      <c r="P84" s="26">
        <v>0</v>
      </c>
      <c r="Q84" s="6">
        <v>0</v>
      </c>
      <c r="R84" s="6">
        <v>1</v>
      </c>
      <c r="S84" s="6">
        <v>35</v>
      </c>
      <c r="T84" s="16">
        <v>0</v>
      </c>
      <c r="U84" s="7">
        <v>22</v>
      </c>
      <c r="V84" s="7">
        <v>38</v>
      </c>
      <c r="W84" s="7">
        <v>60</v>
      </c>
      <c r="X84" s="7">
        <v>178</v>
      </c>
      <c r="Y84" s="7">
        <v>55.950139999999898</v>
      </c>
      <c r="Z84" s="7">
        <v>1.7873E-2</v>
      </c>
      <c r="AA84" s="28">
        <v>1.4557819999999999</v>
      </c>
      <c r="AB84" s="28">
        <v>1.0144930000000001</v>
      </c>
      <c r="AC84" s="28">
        <v>0.130081</v>
      </c>
      <c r="AD84" s="28">
        <v>2.3612899999999999</v>
      </c>
      <c r="AE84" s="11">
        <v>214</v>
      </c>
      <c r="AF84" s="11">
        <v>70</v>
      </c>
      <c r="AG84" s="11">
        <v>16</v>
      </c>
      <c r="AH84" s="11">
        <v>366</v>
      </c>
      <c r="AI84" s="12">
        <v>147</v>
      </c>
      <c r="AJ84" s="12">
        <v>69</v>
      </c>
      <c r="AK84" s="12">
        <v>123</v>
      </c>
      <c r="AL84" s="12">
        <v>155</v>
      </c>
      <c r="BE84">
        <v>30215</v>
      </c>
      <c r="BF84">
        <v>251.79166699999899</v>
      </c>
      <c r="BG84">
        <v>3.9719999999999998E-3</v>
      </c>
      <c r="BH84">
        <v>5539</v>
      </c>
      <c r="BI84">
        <v>0.183</v>
      </c>
      <c r="BJ84">
        <v>13490</v>
      </c>
      <c r="BK84">
        <v>0.44600000000000001</v>
      </c>
      <c r="BL84">
        <v>4886</v>
      </c>
      <c r="BM84">
        <v>0.16200000000000001</v>
      </c>
      <c r="BN84">
        <v>37184</v>
      </c>
      <c r="BO84">
        <v>0.155</v>
      </c>
    </row>
    <row r="85" spans="1:67" customFormat="1">
      <c r="A85" s="9" t="s">
        <v>84</v>
      </c>
      <c r="B85" s="9" t="s">
        <v>24</v>
      </c>
      <c r="C85" s="5">
        <v>8.0621999999999999E-2</v>
      </c>
      <c r="D85" s="5">
        <v>0.272947</v>
      </c>
      <c r="E85" s="5">
        <v>0.45647100000000002</v>
      </c>
      <c r="F85" s="5">
        <f t="shared" si="1"/>
        <v>0.52102496714848878</v>
      </c>
      <c r="G85" s="21">
        <v>240</v>
      </c>
      <c r="H85" s="21">
        <v>148</v>
      </c>
      <c r="I85" s="21">
        <v>181</v>
      </c>
      <c r="J85" s="22">
        <v>438</v>
      </c>
      <c r="K85" s="21">
        <v>101.428822</v>
      </c>
      <c r="L85" s="21">
        <v>9.8589999999999997E-3</v>
      </c>
      <c r="M85" s="25">
        <v>0.122137</v>
      </c>
      <c r="N85" s="26">
        <v>0.12560399999999999</v>
      </c>
      <c r="O85" s="26">
        <v>0</v>
      </c>
      <c r="P85" s="26">
        <v>0.16873099999999999</v>
      </c>
      <c r="Q85" s="6">
        <v>32</v>
      </c>
      <c r="R85" s="6">
        <v>26</v>
      </c>
      <c r="S85" s="6">
        <v>0</v>
      </c>
      <c r="T85" s="16">
        <v>109</v>
      </c>
      <c r="U85" s="7">
        <v>262</v>
      </c>
      <c r="V85" s="7">
        <v>207</v>
      </c>
      <c r="W85" s="7">
        <v>288</v>
      </c>
      <c r="X85" s="7">
        <v>646</v>
      </c>
      <c r="Y85" s="7">
        <v>67.247705999999894</v>
      </c>
      <c r="Z85" s="7">
        <v>1.487E-2</v>
      </c>
      <c r="AA85" s="28">
        <v>5.6180000000000001E-2</v>
      </c>
      <c r="AB85" s="28">
        <v>0.42029</v>
      </c>
      <c r="AC85" s="28">
        <v>0.69039099999999998</v>
      </c>
      <c r="AD85" s="28">
        <v>0.78082200000000002</v>
      </c>
      <c r="AE85" s="11">
        <v>25</v>
      </c>
      <c r="AF85" s="11">
        <v>87</v>
      </c>
      <c r="AG85" s="11">
        <v>388</v>
      </c>
      <c r="AH85" s="11">
        <v>684</v>
      </c>
      <c r="AI85" s="12">
        <v>445</v>
      </c>
      <c r="AJ85" s="12">
        <v>207</v>
      </c>
      <c r="AK85" s="12">
        <v>562</v>
      </c>
      <c r="AL85" s="12">
        <v>876</v>
      </c>
      <c r="BE85">
        <v>56063</v>
      </c>
      <c r="BF85">
        <v>74.059444999999897</v>
      </c>
      <c r="BG85">
        <v>1.3502999999999999E-2</v>
      </c>
      <c r="BH85">
        <v>1257</v>
      </c>
      <c r="BI85">
        <v>2.1999999999999999E-2</v>
      </c>
      <c r="BJ85">
        <v>13070</v>
      </c>
      <c r="BK85">
        <v>0.23300000000000001</v>
      </c>
      <c r="BL85">
        <v>36960</v>
      </c>
      <c r="BM85">
        <v>0.65900000000000003</v>
      </c>
      <c r="BN85">
        <v>60994</v>
      </c>
      <c r="BO85">
        <v>5.6000000000000001E-2</v>
      </c>
    </row>
    <row r="86" spans="1:67" customFormat="1">
      <c r="A86" s="9" t="s">
        <v>78</v>
      </c>
      <c r="B86" s="9" t="s">
        <v>64</v>
      </c>
      <c r="C86" s="5">
        <v>0.199098</v>
      </c>
      <c r="D86" s="5">
        <v>0.609016</v>
      </c>
      <c r="E86" s="5">
        <v>0.838167</v>
      </c>
      <c r="F86" s="5">
        <f t="shared" si="1"/>
        <v>2.3406494287432351</v>
      </c>
      <c r="G86" s="21">
        <v>516</v>
      </c>
      <c r="H86" s="21">
        <v>279</v>
      </c>
      <c r="I86" s="21">
        <v>282</v>
      </c>
      <c r="J86" s="22">
        <v>340</v>
      </c>
      <c r="K86" s="21">
        <v>66.989785999999896</v>
      </c>
      <c r="L86" s="21">
        <v>1.4928E-2</v>
      </c>
      <c r="M86" s="25">
        <v>0.16695099999999999</v>
      </c>
      <c r="N86" s="26">
        <v>0.35664299999999999</v>
      </c>
      <c r="O86" s="26">
        <v>0.40810800000000003</v>
      </c>
      <c r="P86" s="26">
        <v>2.694245</v>
      </c>
      <c r="Q86" s="6">
        <v>196</v>
      </c>
      <c r="R86" s="6">
        <v>255</v>
      </c>
      <c r="S86" s="6">
        <v>302</v>
      </c>
      <c r="T86" s="16">
        <v>2247</v>
      </c>
      <c r="U86" s="7">
        <v>1174</v>
      </c>
      <c r="V86" s="7">
        <v>715</v>
      </c>
      <c r="W86" s="7">
        <v>740</v>
      </c>
      <c r="X86" s="7">
        <v>834</v>
      </c>
      <c r="Y86" s="7">
        <v>101.728324</v>
      </c>
      <c r="Z86" s="7">
        <v>9.8300000000000002E-3</v>
      </c>
      <c r="AA86" s="28">
        <v>0.262104</v>
      </c>
      <c r="AB86" s="28">
        <v>1.0940859999999999</v>
      </c>
      <c r="AC86" s="28">
        <v>1.1615850000000001</v>
      </c>
      <c r="AD86" s="28">
        <v>2.2223109999999999</v>
      </c>
      <c r="AE86" s="11">
        <v>157</v>
      </c>
      <c r="AF86" s="11">
        <v>407</v>
      </c>
      <c r="AG86" s="11">
        <v>1143</v>
      </c>
      <c r="AH86" s="11">
        <v>5538</v>
      </c>
      <c r="AI86" s="12">
        <v>599</v>
      </c>
      <c r="AJ86" s="12">
        <v>372</v>
      </c>
      <c r="AK86" s="12">
        <v>984</v>
      </c>
      <c r="AL86" s="12">
        <v>2492</v>
      </c>
      <c r="BE86">
        <v>44722</v>
      </c>
      <c r="BF86">
        <v>17.0110309999999</v>
      </c>
      <c r="BG86">
        <v>5.8784999999999997E-2</v>
      </c>
      <c r="BH86">
        <v>862</v>
      </c>
      <c r="BI86">
        <v>1.9E-2</v>
      </c>
      <c r="BJ86">
        <v>3238</v>
      </c>
      <c r="BK86">
        <v>7.1999999999999995E-2</v>
      </c>
      <c r="BL86">
        <v>32356</v>
      </c>
      <c r="BM86">
        <v>0.72299999999999998</v>
      </c>
      <c r="BN86">
        <v>95856</v>
      </c>
      <c r="BO86">
        <v>1.4E-2</v>
      </c>
    </row>
    <row r="87" spans="1:67" customFormat="1">
      <c r="A87" s="9" t="s">
        <v>12</v>
      </c>
      <c r="B87" s="9" t="s">
        <v>12</v>
      </c>
      <c r="C87" s="5">
        <v>0.26710499999999998</v>
      </c>
      <c r="D87" s="5">
        <v>0.392287</v>
      </c>
      <c r="E87" s="5">
        <v>0.30954100000000001</v>
      </c>
      <c r="F87" s="5">
        <f t="shared" si="1"/>
        <v>1.7423588974310895</v>
      </c>
      <c r="G87" s="21">
        <v>1050</v>
      </c>
      <c r="H87" s="21">
        <v>695</v>
      </c>
      <c r="I87" s="21">
        <v>755</v>
      </c>
      <c r="J87" s="22">
        <v>1593</v>
      </c>
      <c r="K87" s="21">
        <v>46.587200000000003</v>
      </c>
      <c r="L87" s="21">
        <v>2.1465000000000001E-2</v>
      </c>
      <c r="M87" s="25">
        <v>0.31863900000000001</v>
      </c>
      <c r="N87" s="26">
        <v>0.121444</v>
      </c>
      <c r="O87" s="26">
        <v>0.197605</v>
      </c>
      <c r="P87" s="26">
        <v>2.2342339999999998</v>
      </c>
      <c r="Q87" s="6">
        <v>412</v>
      </c>
      <c r="R87" s="6">
        <v>111</v>
      </c>
      <c r="S87" s="6">
        <v>198</v>
      </c>
      <c r="T87" s="16">
        <v>5952</v>
      </c>
      <c r="U87" s="7">
        <v>1293</v>
      </c>
      <c r="V87" s="7">
        <v>914</v>
      </c>
      <c r="W87" s="7">
        <v>1002</v>
      </c>
      <c r="X87" s="7">
        <v>2664</v>
      </c>
      <c r="Y87" s="7">
        <v>105.772222</v>
      </c>
      <c r="Z87" s="7">
        <v>9.4540000000000006E-3</v>
      </c>
      <c r="AA87" s="28">
        <v>0.215611</v>
      </c>
      <c r="AB87" s="28">
        <v>0.81186400000000003</v>
      </c>
      <c r="AC87" s="28">
        <v>0.37234</v>
      </c>
      <c r="AD87" s="28">
        <v>1.2514050000000001</v>
      </c>
      <c r="AE87" s="11">
        <v>279</v>
      </c>
      <c r="AF87" s="11">
        <v>479</v>
      </c>
      <c r="AG87" s="11">
        <v>665</v>
      </c>
      <c r="AH87" s="11">
        <v>3340</v>
      </c>
      <c r="AI87" s="12">
        <v>1294</v>
      </c>
      <c r="AJ87" s="12">
        <v>590</v>
      </c>
      <c r="AK87" s="12">
        <v>1786</v>
      </c>
      <c r="AL87" s="12">
        <v>2669</v>
      </c>
      <c r="BE87">
        <v>102361</v>
      </c>
      <c r="BF87">
        <v>31.898098999999899</v>
      </c>
      <c r="BG87">
        <v>3.1350000000000003E-2</v>
      </c>
      <c r="BH87">
        <v>2341</v>
      </c>
      <c r="BI87">
        <v>2.3E-2</v>
      </c>
      <c r="BJ87">
        <v>16364</v>
      </c>
      <c r="BK87">
        <v>0.16</v>
      </c>
      <c r="BL87">
        <v>49392</v>
      </c>
      <c r="BM87">
        <v>0.48299999999999998</v>
      </c>
      <c r="BN87">
        <v>69466</v>
      </c>
      <c r="BO87">
        <v>4.4999999999999998E-2</v>
      </c>
    </row>
    <row r="88" spans="1:67" customFormat="1">
      <c r="A88" s="9" t="s">
        <v>62</v>
      </c>
      <c r="B88" s="9" t="s">
        <v>2</v>
      </c>
      <c r="C88" s="5">
        <v>0.29879</v>
      </c>
      <c r="D88" s="5">
        <v>0.92522899999999997</v>
      </c>
      <c r="E88" s="5">
        <v>0.86366399999999999</v>
      </c>
      <c r="F88" s="5">
        <f t="shared" si="1"/>
        <v>0.90204357372065525</v>
      </c>
      <c r="G88" s="21">
        <v>947</v>
      </c>
      <c r="H88" s="21">
        <v>581</v>
      </c>
      <c r="I88" s="21">
        <v>759</v>
      </c>
      <c r="J88" s="22">
        <v>2375</v>
      </c>
      <c r="K88" s="21">
        <v>73.377786999999898</v>
      </c>
      <c r="L88" s="21">
        <v>1.3627999999999999E-2</v>
      </c>
      <c r="M88" s="25">
        <v>0.21249999999999999</v>
      </c>
      <c r="N88" s="26">
        <v>0.48293199999999997</v>
      </c>
      <c r="O88" s="26">
        <v>0.57575799999999999</v>
      </c>
      <c r="P88" s="26">
        <v>0.379834</v>
      </c>
      <c r="Q88" s="6">
        <v>323</v>
      </c>
      <c r="R88" s="6">
        <v>481</v>
      </c>
      <c r="S88" s="6">
        <v>646</v>
      </c>
      <c r="T88" s="16">
        <v>1100</v>
      </c>
      <c r="U88" s="7">
        <v>1520</v>
      </c>
      <c r="V88" s="7">
        <v>996</v>
      </c>
      <c r="W88" s="7">
        <v>1122</v>
      </c>
      <c r="X88" s="7">
        <v>2896</v>
      </c>
      <c r="Y88" s="7">
        <v>78.122834999999895</v>
      </c>
      <c r="Z88" s="7">
        <v>1.2800000000000001E-2</v>
      </c>
      <c r="AA88" s="28">
        <v>0.38401600000000002</v>
      </c>
      <c r="AB88" s="28">
        <v>1.379381</v>
      </c>
      <c r="AC88" s="28">
        <v>1.016038</v>
      </c>
      <c r="AD88" s="28">
        <v>1.401983</v>
      </c>
      <c r="AE88" s="11">
        <v>591</v>
      </c>
      <c r="AF88" s="11">
        <v>1338</v>
      </c>
      <c r="AG88" s="11">
        <v>2154</v>
      </c>
      <c r="AH88" s="11">
        <v>4241</v>
      </c>
      <c r="AI88" s="12">
        <v>1539</v>
      </c>
      <c r="AJ88" s="12">
        <v>970</v>
      </c>
      <c r="AK88" s="12">
        <v>2120</v>
      </c>
      <c r="AL88" s="12">
        <v>3025</v>
      </c>
      <c r="BE88">
        <v>147595</v>
      </c>
      <c r="BF88">
        <v>40.570368000000002</v>
      </c>
      <c r="BG88">
        <v>2.4649000000000001E-2</v>
      </c>
      <c r="BH88">
        <v>3177</v>
      </c>
      <c r="BI88">
        <v>2.1999999999999999E-2</v>
      </c>
      <c r="BJ88">
        <v>28318</v>
      </c>
      <c r="BK88">
        <v>0.192</v>
      </c>
      <c r="BL88">
        <v>104581</v>
      </c>
      <c r="BM88">
        <v>0.70899999999999996</v>
      </c>
      <c r="BN88">
        <v>50931</v>
      </c>
      <c r="BO88">
        <v>5.0999999999999997E-2</v>
      </c>
    </row>
    <row r="89" spans="1:67" customFormat="1">
      <c r="A89" s="9" t="s">
        <v>14</v>
      </c>
      <c r="B89" s="9" t="s">
        <v>12</v>
      </c>
      <c r="C89" s="5">
        <v>0.36363600000000001</v>
      </c>
      <c r="D89" s="5">
        <v>0.13461500000000001</v>
      </c>
      <c r="E89" s="5">
        <v>0.61081099999999999</v>
      </c>
      <c r="F89" s="5">
        <f t="shared" si="1"/>
        <v>1.2599469496021221</v>
      </c>
      <c r="G89" s="21">
        <v>147</v>
      </c>
      <c r="H89" s="21">
        <v>95</v>
      </c>
      <c r="I89" s="21">
        <v>104</v>
      </c>
      <c r="J89" s="22">
        <v>93</v>
      </c>
      <c r="K89" s="21">
        <v>86.491328999999894</v>
      </c>
      <c r="L89" s="21">
        <v>1.1561999999999999E-2</v>
      </c>
      <c r="M89" s="25">
        <v>0</v>
      </c>
      <c r="N89" s="26">
        <v>0.19117600000000001</v>
      </c>
      <c r="O89" s="26">
        <v>6.4935000000000007E-2</v>
      </c>
      <c r="P89" s="26">
        <v>0.35087699999999999</v>
      </c>
      <c r="Q89" s="6">
        <v>0</v>
      </c>
      <c r="R89" s="6">
        <v>13</v>
      </c>
      <c r="S89" s="6">
        <v>5</v>
      </c>
      <c r="T89" s="16">
        <v>20</v>
      </c>
      <c r="U89" s="7">
        <v>90</v>
      </c>
      <c r="V89" s="7">
        <v>68</v>
      </c>
      <c r="W89" s="7">
        <v>77</v>
      </c>
      <c r="X89" s="7">
        <v>57</v>
      </c>
      <c r="Y89" s="7">
        <v>251.79166699999899</v>
      </c>
      <c r="Z89" s="7">
        <v>3.9719999999999998E-3</v>
      </c>
      <c r="AA89" s="28">
        <v>0.8</v>
      </c>
      <c r="AB89" s="28">
        <v>2.7778000000000001E-2</v>
      </c>
      <c r="AC89" s="28">
        <v>1</v>
      </c>
      <c r="AD89" s="28">
        <v>1.421875</v>
      </c>
      <c r="AE89" s="11">
        <v>60</v>
      </c>
      <c r="AF89" s="11">
        <v>1</v>
      </c>
      <c r="AG89" s="11">
        <v>108</v>
      </c>
      <c r="AH89" s="11">
        <v>455</v>
      </c>
      <c r="AI89" s="12">
        <v>75</v>
      </c>
      <c r="AJ89" s="12">
        <v>36</v>
      </c>
      <c r="AK89" s="12">
        <v>108</v>
      </c>
      <c r="AL89" s="12">
        <v>320</v>
      </c>
      <c r="BE89">
        <v>29843</v>
      </c>
      <c r="BF89">
        <v>126.991489</v>
      </c>
      <c r="BG89">
        <v>7.8750000000000001E-3</v>
      </c>
      <c r="BH89">
        <v>115</v>
      </c>
      <c r="BI89">
        <v>4.0000000000000001E-3</v>
      </c>
      <c r="BJ89">
        <v>936</v>
      </c>
      <c r="BK89">
        <v>3.1E-2</v>
      </c>
      <c r="BL89">
        <v>19434</v>
      </c>
      <c r="BM89">
        <v>0.65100000000000002</v>
      </c>
      <c r="BN89">
        <v>139895</v>
      </c>
      <c r="BO89">
        <v>1.7999999999999999E-2</v>
      </c>
    </row>
    <row r="90" spans="1:67" customFormat="1">
      <c r="A90" s="9" t="s">
        <v>88</v>
      </c>
      <c r="B90" s="9" t="s">
        <v>24</v>
      </c>
      <c r="C90" s="5">
        <v>0.37036999999999998</v>
      </c>
      <c r="D90" s="5">
        <v>0.36170200000000002</v>
      </c>
      <c r="E90" s="5">
        <v>3.5714000000000003E-2</v>
      </c>
      <c r="F90" s="5">
        <f t="shared" si="1"/>
        <v>0.44374999999999998</v>
      </c>
      <c r="G90" s="21">
        <v>26</v>
      </c>
      <c r="H90" s="21">
        <v>14</v>
      </c>
      <c r="I90" s="21">
        <v>16</v>
      </c>
      <c r="J90" s="22">
        <v>23</v>
      </c>
      <c r="K90" s="21">
        <v>126.089286</v>
      </c>
      <c r="L90" s="21">
        <v>7.9310000000000005E-3</v>
      </c>
      <c r="M90" s="25">
        <v>0.17777799999999999</v>
      </c>
      <c r="N90" s="26">
        <v>0.56666700000000003</v>
      </c>
      <c r="O90" s="26">
        <v>8.8234999999999994E-2</v>
      </c>
      <c r="P90" s="26">
        <v>0.35714299999999999</v>
      </c>
      <c r="Q90" s="6">
        <v>8</v>
      </c>
      <c r="R90" s="6">
        <v>17</v>
      </c>
      <c r="S90" s="6">
        <v>3</v>
      </c>
      <c r="T90" s="16">
        <v>20</v>
      </c>
      <c r="U90" s="7">
        <v>45</v>
      </c>
      <c r="V90" s="7">
        <v>30</v>
      </c>
      <c r="W90" s="7">
        <v>34</v>
      </c>
      <c r="X90" s="7">
        <v>56</v>
      </c>
      <c r="Y90" s="7">
        <v>88.548147999999898</v>
      </c>
      <c r="Z90" s="7">
        <v>1.1292999999999999E-2</v>
      </c>
      <c r="AA90" s="28">
        <v>0.61111099999999996</v>
      </c>
      <c r="AB90" s="28">
        <v>0</v>
      </c>
      <c r="AC90" s="28">
        <v>0</v>
      </c>
      <c r="AD90" s="28">
        <v>0.49038500000000002</v>
      </c>
      <c r="AE90" s="11">
        <v>22</v>
      </c>
      <c r="AF90" s="11">
        <v>0</v>
      </c>
      <c r="AG90" s="11">
        <v>0</v>
      </c>
      <c r="AH90" s="11">
        <v>51</v>
      </c>
      <c r="AI90" s="12">
        <v>36</v>
      </c>
      <c r="AJ90" s="12">
        <v>17</v>
      </c>
      <c r="AK90" s="12">
        <v>50</v>
      </c>
      <c r="AL90" s="12">
        <v>104</v>
      </c>
      <c r="BE90">
        <v>7330</v>
      </c>
      <c r="BF90">
        <v>67.247705999999894</v>
      </c>
      <c r="BG90">
        <v>1.487E-2</v>
      </c>
      <c r="BH90">
        <v>48</v>
      </c>
      <c r="BI90">
        <v>7.0000000000000001E-3</v>
      </c>
      <c r="BJ90">
        <v>244</v>
      </c>
      <c r="BK90">
        <v>3.3000000000000002E-2</v>
      </c>
      <c r="BL90">
        <v>6556</v>
      </c>
      <c r="BM90">
        <v>0.89400000000000002</v>
      </c>
      <c r="BN90">
        <v>87469</v>
      </c>
      <c r="BO90">
        <v>0.02</v>
      </c>
    </row>
    <row r="91" spans="1:67" customFormat="1">
      <c r="A91" s="9" t="s">
        <v>10</v>
      </c>
      <c r="B91" s="9" t="s">
        <v>2</v>
      </c>
      <c r="C91" s="5">
        <v>0.411111</v>
      </c>
      <c r="D91" s="5">
        <v>1.0634920000000001</v>
      </c>
      <c r="E91" s="5">
        <v>0.355769</v>
      </c>
      <c r="F91" s="5">
        <f t="shared" si="1"/>
        <v>0.63730569948186533</v>
      </c>
      <c r="G91" s="21">
        <v>22</v>
      </c>
      <c r="H91" s="21">
        <v>17</v>
      </c>
      <c r="I91" s="21">
        <v>19</v>
      </c>
      <c r="J91" s="22">
        <v>62</v>
      </c>
      <c r="K91" s="21">
        <v>127.224138</v>
      </c>
      <c r="L91" s="21">
        <v>7.8600000000000007E-3</v>
      </c>
      <c r="M91" s="25">
        <v>1.15625</v>
      </c>
      <c r="N91" s="26">
        <v>2.214286</v>
      </c>
      <c r="O91" s="26">
        <v>0.31034499999999998</v>
      </c>
      <c r="P91" s="26">
        <v>0.40229900000000002</v>
      </c>
      <c r="Q91" s="6">
        <v>37</v>
      </c>
      <c r="R91" s="6">
        <v>62</v>
      </c>
      <c r="S91" s="6">
        <v>9</v>
      </c>
      <c r="T91" s="16">
        <v>35</v>
      </c>
      <c r="U91" s="7">
        <v>32</v>
      </c>
      <c r="V91" s="7">
        <v>28</v>
      </c>
      <c r="W91" s="7">
        <v>29</v>
      </c>
      <c r="X91" s="7">
        <v>87</v>
      </c>
      <c r="Y91" s="7">
        <v>61.620690000000003</v>
      </c>
      <c r="Z91" s="7">
        <v>1.6227999999999999E-2</v>
      </c>
      <c r="AA91" s="28">
        <v>0</v>
      </c>
      <c r="AB91" s="28">
        <v>0.14285700000000001</v>
      </c>
      <c r="AC91" s="28">
        <v>0.37333300000000003</v>
      </c>
      <c r="AD91" s="28">
        <v>0.83018899999999995</v>
      </c>
      <c r="AE91" s="11">
        <v>0</v>
      </c>
      <c r="AF91" s="11">
        <v>5</v>
      </c>
      <c r="AG91" s="11">
        <v>28</v>
      </c>
      <c r="AH91" s="11">
        <v>88</v>
      </c>
      <c r="AI91" s="12">
        <v>58</v>
      </c>
      <c r="AJ91" s="12">
        <v>35</v>
      </c>
      <c r="AK91" s="12">
        <v>75</v>
      </c>
      <c r="AL91" s="12">
        <v>106</v>
      </c>
      <c r="BE91">
        <v>7774</v>
      </c>
      <c r="BF91">
        <v>87.3483149999999</v>
      </c>
      <c r="BG91">
        <v>1.1448E-2</v>
      </c>
      <c r="BH91">
        <v>51</v>
      </c>
      <c r="BI91">
        <v>7.0000000000000001E-3</v>
      </c>
      <c r="BJ91">
        <v>720</v>
      </c>
      <c r="BK91">
        <v>9.2999999999999999E-2</v>
      </c>
      <c r="BL91">
        <v>6635</v>
      </c>
      <c r="BM91">
        <v>0.85299999999999998</v>
      </c>
      <c r="BN91">
        <v>46436</v>
      </c>
      <c r="BO91">
        <v>4.7E-2</v>
      </c>
    </row>
    <row r="92" spans="1:67" customFormat="1">
      <c r="A92" s="9" t="s">
        <v>2</v>
      </c>
      <c r="B92" s="9" t="s">
        <v>2</v>
      </c>
      <c r="C92" s="5">
        <v>0.68949800000000006</v>
      </c>
      <c r="D92" s="5">
        <v>0.68965500000000002</v>
      </c>
      <c r="E92" s="5">
        <v>0.36964999999999998</v>
      </c>
      <c r="F92" s="5">
        <f t="shared" si="1"/>
        <v>1.6129807692307692</v>
      </c>
      <c r="G92" s="21">
        <v>24</v>
      </c>
      <c r="H92" s="21">
        <v>23</v>
      </c>
      <c r="I92" s="21">
        <v>27</v>
      </c>
      <c r="J92" s="22">
        <v>63</v>
      </c>
      <c r="K92" s="21">
        <v>143.89189200000001</v>
      </c>
      <c r="L92" s="21">
        <v>6.9499999999999996E-3</v>
      </c>
      <c r="M92" s="25">
        <v>0.54794500000000002</v>
      </c>
      <c r="N92" s="26">
        <v>0.58181799999999995</v>
      </c>
      <c r="O92" s="26">
        <v>0.42029</v>
      </c>
      <c r="P92" s="26">
        <v>0.538462</v>
      </c>
      <c r="Q92" s="6">
        <v>40</v>
      </c>
      <c r="R92" s="6">
        <v>32</v>
      </c>
      <c r="S92" s="6">
        <v>29</v>
      </c>
      <c r="T92" s="16">
        <v>84</v>
      </c>
      <c r="U92" s="7">
        <v>73</v>
      </c>
      <c r="V92" s="7">
        <v>55</v>
      </c>
      <c r="W92" s="7">
        <v>69</v>
      </c>
      <c r="X92" s="7">
        <v>156</v>
      </c>
      <c r="Y92" s="7">
        <v>48.911828</v>
      </c>
      <c r="Z92" s="7">
        <v>2.0445000000000001E-2</v>
      </c>
      <c r="AA92" s="28">
        <v>0.76027400000000001</v>
      </c>
      <c r="AB92" s="28">
        <v>0.75555600000000001</v>
      </c>
      <c r="AC92" s="28">
        <v>0.35106399999999999</v>
      </c>
      <c r="AD92" s="28">
        <v>2.257692</v>
      </c>
      <c r="AE92" s="11">
        <v>111</v>
      </c>
      <c r="AF92" s="11">
        <v>68</v>
      </c>
      <c r="AG92" s="11">
        <v>66</v>
      </c>
      <c r="AH92" s="11">
        <v>587</v>
      </c>
      <c r="AI92" s="12">
        <v>146</v>
      </c>
      <c r="AJ92" s="12">
        <v>90</v>
      </c>
      <c r="AK92" s="12">
        <v>188</v>
      </c>
      <c r="AL92" s="12">
        <v>260</v>
      </c>
      <c r="BE92">
        <v>9128</v>
      </c>
      <c r="BF92">
        <v>46.335025000000002</v>
      </c>
      <c r="BG92">
        <v>2.1582E-2</v>
      </c>
      <c r="BH92">
        <v>33</v>
      </c>
      <c r="BI92">
        <v>4.0000000000000001E-3</v>
      </c>
      <c r="BJ92">
        <v>625</v>
      </c>
      <c r="BK92">
        <v>6.8000000000000005E-2</v>
      </c>
      <c r="BL92">
        <v>8141</v>
      </c>
      <c r="BM92">
        <v>0.89200000000000002</v>
      </c>
      <c r="BN92">
        <v>50505</v>
      </c>
      <c r="BO92">
        <v>0.02</v>
      </c>
    </row>
    <row r="93" spans="1:67" customFormat="1">
      <c r="A93" s="9" t="s">
        <v>58</v>
      </c>
      <c r="B93" s="9" t="s">
        <v>22</v>
      </c>
      <c r="C93" s="5">
        <v>0.35230800000000001</v>
      </c>
      <c r="D93" s="5">
        <v>0.44862200000000002</v>
      </c>
      <c r="E93" s="5">
        <v>0.16888900000000001</v>
      </c>
      <c r="F93" s="5">
        <f t="shared" si="1"/>
        <v>0.91948470209339772</v>
      </c>
      <c r="G93" s="21">
        <v>565</v>
      </c>
      <c r="H93" s="21">
        <v>281</v>
      </c>
      <c r="I93" s="21">
        <v>313</v>
      </c>
      <c r="J93" s="22">
        <v>705</v>
      </c>
      <c r="K93" s="21">
        <v>54.902501999999899</v>
      </c>
      <c r="L93" s="21">
        <v>1.8214000000000001E-2</v>
      </c>
      <c r="M93" s="25">
        <v>0.28954400000000002</v>
      </c>
      <c r="N93" s="26">
        <v>0.40298499999999998</v>
      </c>
      <c r="O93" s="26">
        <v>3.1746000000000003E-2</v>
      </c>
      <c r="P93" s="26">
        <v>0.18851299999999999</v>
      </c>
      <c r="Q93" s="6">
        <v>108</v>
      </c>
      <c r="R93" s="6">
        <v>108</v>
      </c>
      <c r="S93" s="6">
        <v>10</v>
      </c>
      <c r="T93" s="16">
        <v>128</v>
      </c>
      <c r="U93" s="7">
        <v>373</v>
      </c>
      <c r="V93" s="7">
        <v>268</v>
      </c>
      <c r="W93" s="7">
        <v>315</v>
      </c>
      <c r="X93" s="7">
        <v>679</v>
      </c>
      <c r="Y93" s="7">
        <v>60.065669</v>
      </c>
      <c r="Z93" s="7">
        <v>1.6648E-2</v>
      </c>
      <c r="AA93" s="28">
        <v>0.43682300000000002</v>
      </c>
      <c r="AB93" s="28">
        <v>0.54198500000000005</v>
      </c>
      <c r="AC93" s="28">
        <v>0.28888900000000001</v>
      </c>
      <c r="AD93" s="28">
        <v>1.8010660000000001</v>
      </c>
      <c r="AE93" s="11">
        <v>121</v>
      </c>
      <c r="AF93" s="11">
        <v>71</v>
      </c>
      <c r="AG93" s="11">
        <v>104</v>
      </c>
      <c r="AH93" s="11">
        <v>1014</v>
      </c>
      <c r="AI93" s="12">
        <v>277</v>
      </c>
      <c r="AJ93" s="12">
        <v>131</v>
      </c>
      <c r="AK93" s="12">
        <v>360</v>
      </c>
      <c r="AL93" s="12">
        <v>563</v>
      </c>
      <c r="BE93">
        <v>60552</v>
      </c>
      <c r="BF93">
        <v>63.338912000000001</v>
      </c>
      <c r="BG93">
        <v>1.5788E-2</v>
      </c>
      <c r="BH93">
        <v>1707</v>
      </c>
      <c r="BI93">
        <v>2.8000000000000001E-2</v>
      </c>
      <c r="BJ93">
        <v>19282</v>
      </c>
      <c r="BK93">
        <v>0.318</v>
      </c>
      <c r="BL93">
        <v>18487</v>
      </c>
      <c r="BM93">
        <v>0.30499999999999999</v>
      </c>
      <c r="BN93">
        <v>61764</v>
      </c>
      <c r="BO93">
        <v>3.5000000000000003E-2</v>
      </c>
    </row>
    <row r="94" spans="1:67" customFormat="1">
      <c r="A94" s="9" t="s">
        <v>104</v>
      </c>
      <c r="B94" s="9" t="s">
        <v>69</v>
      </c>
      <c r="C94" s="5">
        <v>0.19672100000000001</v>
      </c>
      <c r="D94" s="5">
        <v>0.43902400000000003</v>
      </c>
      <c r="E94" s="5">
        <v>0.62295100000000003</v>
      </c>
      <c r="F94" s="5">
        <f t="shared" si="1"/>
        <v>1.07</v>
      </c>
      <c r="G94" s="21">
        <v>8</v>
      </c>
      <c r="H94" s="21">
        <v>5</v>
      </c>
      <c r="I94" s="21">
        <v>5</v>
      </c>
      <c r="J94" s="22">
        <v>13</v>
      </c>
      <c r="K94" s="21">
        <v>323</v>
      </c>
      <c r="L94" s="21">
        <v>3.0959999999999998E-3</v>
      </c>
      <c r="M94" s="25">
        <v>6.6667000000000004E-2</v>
      </c>
      <c r="N94" s="26">
        <v>0.38095200000000001</v>
      </c>
      <c r="O94" s="26">
        <v>0.64</v>
      </c>
      <c r="P94" s="26">
        <v>0.55555600000000005</v>
      </c>
      <c r="Q94" s="6">
        <v>2</v>
      </c>
      <c r="R94" s="6">
        <v>8</v>
      </c>
      <c r="S94" s="6">
        <v>16</v>
      </c>
      <c r="T94" s="16">
        <v>25</v>
      </c>
      <c r="U94" s="7">
        <v>30</v>
      </c>
      <c r="V94" s="7">
        <v>21</v>
      </c>
      <c r="W94" s="7">
        <v>25</v>
      </c>
      <c r="X94" s="7">
        <v>45</v>
      </c>
      <c r="Y94" s="7">
        <v>103.421384</v>
      </c>
      <c r="Z94" s="7">
        <v>9.6690000000000005E-3</v>
      </c>
      <c r="AA94" s="28">
        <v>0.32258100000000001</v>
      </c>
      <c r="AB94" s="28">
        <v>0.5</v>
      </c>
      <c r="AC94" s="28">
        <v>0.61111099999999996</v>
      </c>
      <c r="AD94" s="28">
        <v>1.490909</v>
      </c>
      <c r="AE94" s="11">
        <v>10</v>
      </c>
      <c r="AF94" s="11">
        <v>10</v>
      </c>
      <c r="AG94" s="11">
        <v>22</v>
      </c>
      <c r="AH94" s="11">
        <v>82</v>
      </c>
      <c r="AI94" s="12">
        <v>31</v>
      </c>
      <c r="AJ94" s="12">
        <v>20</v>
      </c>
      <c r="AK94" s="12">
        <v>36</v>
      </c>
      <c r="AL94" s="12">
        <v>55</v>
      </c>
      <c r="BE94">
        <v>5950</v>
      </c>
      <c r="BF94">
        <v>78.289473999999899</v>
      </c>
      <c r="BG94">
        <v>1.2773E-2</v>
      </c>
      <c r="BH94">
        <v>26</v>
      </c>
      <c r="BI94">
        <v>4.0000000000000001E-3</v>
      </c>
      <c r="BJ94">
        <v>1691</v>
      </c>
      <c r="BK94">
        <v>0.28399999999999997</v>
      </c>
      <c r="BL94">
        <v>4110</v>
      </c>
      <c r="BM94">
        <v>0.69099999999999995</v>
      </c>
      <c r="BN94">
        <v>58902</v>
      </c>
      <c r="BO94">
        <v>5.7000000000000002E-2</v>
      </c>
    </row>
    <row r="95" spans="1:67" customFormat="1">
      <c r="A95" s="9" t="s">
        <v>8</v>
      </c>
      <c r="B95" s="9" t="s">
        <v>5</v>
      </c>
      <c r="C95" s="5">
        <v>0.35164800000000002</v>
      </c>
      <c r="D95" s="5">
        <v>0.625</v>
      </c>
      <c r="E95" s="5">
        <v>0.162857</v>
      </c>
      <c r="F95" s="5">
        <f t="shared" si="1"/>
        <v>1.6407185628742516</v>
      </c>
      <c r="G95" s="21">
        <v>147</v>
      </c>
      <c r="H95" s="21">
        <v>57</v>
      </c>
      <c r="I95" s="21">
        <v>60</v>
      </c>
      <c r="J95" s="22">
        <v>241</v>
      </c>
      <c r="K95" s="21">
        <v>106.481061</v>
      </c>
      <c r="L95" s="21">
        <v>9.391E-3</v>
      </c>
      <c r="M95" s="25">
        <v>0.64739899999999995</v>
      </c>
      <c r="N95" s="26">
        <v>0.74311899999999997</v>
      </c>
      <c r="O95" s="26">
        <v>0.22340399999999999</v>
      </c>
      <c r="P95" s="26">
        <v>0.88034199999999996</v>
      </c>
      <c r="Q95" s="6">
        <v>112</v>
      </c>
      <c r="R95" s="6">
        <v>81</v>
      </c>
      <c r="S95" s="6">
        <v>21</v>
      </c>
      <c r="T95" s="16">
        <v>206</v>
      </c>
      <c r="U95" s="7">
        <v>173</v>
      </c>
      <c r="V95" s="7">
        <v>109</v>
      </c>
      <c r="W95" s="7">
        <v>94</v>
      </c>
      <c r="X95" s="7">
        <v>234</v>
      </c>
      <c r="Y95" s="7">
        <v>78.972329000000002</v>
      </c>
      <c r="Z95" s="7">
        <v>1.2663000000000001E-2</v>
      </c>
      <c r="AA95" s="28">
        <v>8.3769999999999997E-2</v>
      </c>
      <c r="AB95" s="28">
        <v>0.52032500000000004</v>
      </c>
      <c r="AC95" s="28">
        <v>0.140625</v>
      </c>
      <c r="AD95" s="28">
        <v>2.050691</v>
      </c>
      <c r="AE95" s="11">
        <v>16</v>
      </c>
      <c r="AF95" s="11">
        <v>64</v>
      </c>
      <c r="AG95" s="11">
        <v>36</v>
      </c>
      <c r="AH95" s="11">
        <v>890</v>
      </c>
      <c r="AI95" s="12">
        <v>191</v>
      </c>
      <c r="AJ95" s="12">
        <v>123</v>
      </c>
      <c r="AK95" s="12">
        <v>256</v>
      </c>
      <c r="AL95" s="12">
        <v>434</v>
      </c>
      <c r="BE95">
        <v>26118</v>
      </c>
      <c r="BF95">
        <v>69.462766000000002</v>
      </c>
      <c r="BG95">
        <v>1.4396000000000001E-2</v>
      </c>
      <c r="BH95">
        <v>5044</v>
      </c>
      <c r="BI95">
        <v>0.193</v>
      </c>
      <c r="BJ95">
        <v>4652</v>
      </c>
      <c r="BK95">
        <v>0.17799999999999999</v>
      </c>
      <c r="BL95">
        <v>10091</v>
      </c>
      <c r="BM95">
        <v>0.38600000000000001</v>
      </c>
      <c r="BN95">
        <v>60848</v>
      </c>
      <c r="BO95">
        <v>4.5999999999999999E-2</v>
      </c>
    </row>
    <row r="96" spans="1:67" customFormat="1">
      <c r="A96" s="9" t="s">
        <v>43</v>
      </c>
      <c r="B96" s="9" t="s">
        <v>12</v>
      </c>
      <c r="C96" s="5">
        <v>0.37589800000000001</v>
      </c>
      <c r="D96" s="5">
        <v>1.167446</v>
      </c>
      <c r="E96" s="5">
        <v>1.024311</v>
      </c>
      <c r="F96" s="5">
        <f t="shared" si="1"/>
        <v>1.0588734786300595</v>
      </c>
      <c r="G96" s="21">
        <v>1640</v>
      </c>
      <c r="H96" s="21">
        <v>906</v>
      </c>
      <c r="I96" s="21">
        <v>932</v>
      </c>
      <c r="J96" s="22">
        <v>1974</v>
      </c>
      <c r="K96" s="21">
        <v>40.276308</v>
      </c>
      <c r="L96" s="21">
        <v>2.4827999999999999E-2</v>
      </c>
      <c r="M96" s="25">
        <v>0.53308500000000003</v>
      </c>
      <c r="N96" s="26">
        <v>0.567797</v>
      </c>
      <c r="O96" s="26">
        <v>1.5515460000000001</v>
      </c>
      <c r="P96" s="26">
        <v>1.285714</v>
      </c>
      <c r="Q96" s="6">
        <v>572</v>
      </c>
      <c r="R96" s="6">
        <v>402</v>
      </c>
      <c r="S96" s="6">
        <v>1204</v>
      </c>
      <c r="T96" s="16">
        <v>2403</v>
      </c>
      <c r="U96" s="7">
        <v>1073</v>
      </c>
      <c r="V96" s="7">
        <v>708</v>
      </c>
      <c r="W96" s="7">
        <v>776</v>
      </c>
      <c r="X96" s="7">
        <v>1869</v>
      </c>
      <c r="Y96" s="7">
        <v>12.457606</v>
      </c>
      <c r="Z96" s="7">
        <v>8.0271999999999996E-2</v>
      </c>
      <c r="AA96" s="28">
        <v>0.14673900000000001</v>
      </c>
      <c r="AB96" s="28">
        <v>2.3434900000000001</v>
      </c>
      <c r="AC96" s="28">
        <v>0.64372099999999999</v>
      </c>
      <c r="AD96" s="28">
        <v>0.804087</v>
      </c>
      <c r="AE96" s="11">
        <v>108</v>
      </c>
      <c r="AF96" s="11">
        <v>846</v>
      </c>
      <c r="AG96" s="11">
        <v>692</v>
      </c>
      <c r="AH96" s="11">
        <v>1338</v>
      </c>
      <c r="AI96" s="12">
        <v>736</v>
      </c>
      <c r="AJ96" s="12">
        <v>361</v>
      </c>
      <c r="AK96" s="12">
        <v>1075</v>
      </c>
      <c r="AL96" s="12">
        <v>1664</v>
      </c>
      <c r="BE96">
        <v>131760</v>
      </c>
      <c r="BF96">
        <v>51.529136000000001</v>
      </c>
      <c r="BG96">
        <v>1.9406E-2</v>
      </c>
      <c r="BH96">
        <v>2927</v>
      </c>
      <c r="BI96">
        <v>2.1999999999999999E-2</v>
      </c>
      <c r="BJ96">
        <v>20390</v>
      </c>
      <c r="BK96">
        <v>0.155</v>
      </c>
      <c r="BL96">
        <v>61221</v>
      </c>
      <c r="BM96">
        <v>0.46500000000000002</v>
      </c>
      <c r="BN96">
        <v>74409</v>
      </c>
      <c r="BO96">
        <v>3.6999999999999998E-2</v>
      </c>
    </row>
    <row r="97" spans="1:67" customFormat="1">
      <c r="A97" s="9" t="s">
        <v>28</v>
      </c>
      <c r="B97" s="9" t="s">
        <v>24</v>
      </c>
      <c r="C97" s="5">
        <v>6.4516000000000004E-2</v>
      </c>
      <c r="D97" s="5">
        <v>0.171429</v>
      </c>
      <c r="E97" s="5">
        <v>0</v>
      </c>
      <c r="F97" s="5">
        <f t="shared" si="1"/>
        <v>1.224</v>
      </c>
      <c r="G97" s="21">
        <v>24</v>
      </c>
      <c r="H97" s="21">
        <v>16</v>
      </c>
      <c r="I97" s="21">
        <v>19</v>
      </c>
      <c r="J97" s="22">
        <v>19</v>
      </c>
      <c r="K97" s="21">
        <v>151.898304999999</v>
      </c>
      <c r="L97" s="21">
        <v>6.5830000000000003E-3</v>
      </c>
      <c r="M97" s="25">
        <v>0</v>
      </c>
      <c r="N97" s="26">
        <v>0.14285700000000001</v>
      </c>
      <c r="O97" s="26">
        <v>0</v>
      </c>
      <c r="P97" s="26">
        <v>0.272727</v>
      </c>
      <c r="Q97" s="6">
        <v>0</v>
      </c>
      <c r="R97" s="6">
        <v>3</v>
      </c>
      <c r="S97" s="6">
        <v>0</v>
      </c>
      <c r="T97" s="16">
        <v>9</v>
      </c>
      <c r="U97" s="7">
        <v>36</v>
      </c>
      <c r="V97" s="7">
        <v>21</v>
      </c>
      <c r="W97" s="7">
        <v>27</v>
      </c>
      <c r="X97" s="7">
        <v>33</v>
      </c>
      <c r="Y97" s="7">
        <v>11.886010000000001</v>
      </c>
      <c r="Z97" s="7">
        <v>8.4132999999999999E-2</v>
      </c>
      <c r="AA97" s="28">
        <v>0.15384600000000001</v>
      </c>
      <c r="AB97" s="28">
        <v>0.214286</v>
      </c>
      <c r="AC97" s="28">
        <v>0</v>
      </c>
      <c r="AD97" s="28">
        <v>1.5652170000000001</v>
      </c>
      <c r="AE97" s="11">
        <v>4</v>
      </c>
      <c r="AF97" s="11">
        <v>3</v>
      </c>
      <c r="AG97" s="11">
        <v>0</v>
      </c>
      <c r="AH97" s="11">
        <v>144</v>
      </c>
      <c r="AI97" s="12">
        <v>26</v>
      </c>
      <c r="AJ97" s="12">
        <v>14</v>
      </c>
      <c r="AK97" s="12">
        <v>32</v>
      </c>
      <c r="AL97" s="12">
        <v>92</v>
      </c>
      <c r="BE97">
        <v>8666</v>
      </c>
      <c r="BF97">
        <v>103.166667</v>
      </c>
      <c r="BG97">
        <v>9.6930000000000002E-3</v>
      </c>
      <c r="BH97">
        <v>75</v>
      </c>
      <c r="BI97">
        <v>8.9999999999999993E-3</v>
      </c>
      <c r="BJ97">
        <v>317</v>
      </c>
      <c r="BK97">
        <v>3.6999999999999998E-2</v>
      </c>
      <c r="BL97">
        <v>7656</v>
      </c>
      <c r="BM97">
        <v>0.88300000000000001</v>
      </c>
      <c r="BN97">
        <v>106611</v>
      </c>
      <c r="BO97">
        <v>1.6E-2</v>
      </c>
    </row>
    <row r="98" spans="1:67" customFormat="1">
      <c r="A98" s="9" t="s">
        <v>102</v>
      </c>
      <c r="B98" s="9" t="s">
        <v>51</v>
      </c>
      <c r="C98" s="5">
        <v>0.39377099999999998</v>
      </c>
      <c r="D98" s="5">
        <v>0.181034</v>
      </c>
      <c r="E98" s="5">
        <v>9.6911999999999998E-2</v>
      </c>
      <c r="F98" s="5">
        <f t="shared" si="1"/>
        <v>1.5253893026404874</v>
      </c>
      <c r="G98" s="21">
        <v>317</v>
      </c>
      <c r="H98" s="21">
        <v>180</v>
      </c>
      <c r="I98" s="21">
        <v>192</v>
      </c>
      <c r="J98" s="22">
        <v>417</v>
      </c>
      <c r="K98" s="21">
        <v>100.894049</v>
      </c>
      <c r="L98" s="21">
        <v>9.9109999999999997E-3</v>
      </c>
      <c r="M98" s="25">
        <v>0.31550800000000001</v>
      </c>
      <c r="N98" s="26">
        <v>0.12787699999999999</v>
      </c>
      <c r="O98" s="26">
        <v>8.4210999999999994E-2</v>
      </c>
      <c r="P98" s="26">
        <v>1.130719</v>
      </c>
      <c r="Q98" s="6">
        <v>177</v>
      </c>
      <c r="R98" s="6">
        <v>50</v>
      </c>
      <c r="S98" s="6">
        <v>32</v>
      </c>
      <c r="T98" s="16">
        <v>692</v>
      </c>
      <c r="U98" s="7">
        <v>561</v>
      </c>
      <c r="V98" s="7">
        <v>391</v>
      </c>
      <c r="W98" s="7">
        <v>380</v>
      </c>
      <c r="X98" s="7">
        <v>612</v>
      </c>
      <c r="Y98" s="7">
        <v>74.25</v>
      </c>
      <c r="Z98" s="7">
        <v>1.3468000000000001E-2</v>
      </c>
      <c r="AA98" s="28">
        <v>0.52366900000000005</v>
      </c>
      <c r="AB98" s="28">
        <v>0.29100500000000001</v>
      </c>
      <c r="AC98" s="28">
        <v>0.105546</v>
      </c>
      <c r="AD98" s="28">
        <v>1.804624</v>
      </c>
      <c r="AE98" s="11">
        <v>177</v>
      </c>
      <c r="AF98" s="11">
        <v>55</v>
      </c>
      <c r="AG98" s="11">
        <v>59</v>
      </c>
      <c r="AH98" s="11">
        <v>1561</v>
      </c>
      <c r="AI98" s="12">
        <v>338</v>
      </c>
      <c r="AJ98" s="12">
        <v>189</v>
      </c>
      <c r="AK98" s="12">
        <v>559</v>
      </c>
      <c r="AL98" s="12">
        <v>865</v>
      </c>
      <c r="BE98">
        <v>66869</v>
      </c>
      <c r="BF98">
        <v>50.201951999999899</v>
      </c>
      <c r="BG98">
        <v>1.992E-2</v>
      </c>
      <c r="BH98">
        <v>4479</v>
      </c>
      <c r="BI98">
        <v>6.7000000000000004E-2</v>
      </c>
      <c r="BJ98">
        <v>16020</v>
      </c>
      <c r="BK98">
        <v>0.24</v>
      </c>
      <c r="BL98">
        <v>13610</v>
      </c>
      <c r="BM98">
        <v>0.20399999999999999</v>
      </c>
      <c r="BN98">
        <v>71926</v>
      </c>
      <c r="BO98">
        <v>4.8000000000000001E-2</v>
      </c>
    </row>
    <row r="99" spans="1:67" customFormat="1">
      <c r="A99" s="9" t="s">
        <v>86</v>
      </c>
      <c r="B99" s="9" t="s">
        <v>5</v>
      </c>
      <c r="C99" s="5">
        <v>6.2576999999999994E-2</v>
      </c>
      <c r="D99" s="5">
        <v>0.76663599999999998</v>
      </c>
      <c r="E99" s="5">
        <v>1.2122109999999999</v>
      </c>
      <c r="F99" s="5">
        <f t="shared" si="1"/>
        <v>0.89487097801847726</v>
      </c>
      <c r="G99" s="21">
        <v>287</v>
      </c>
      <c r="H99" s="21">
        <v>134</v>
      </c>
      <c r="I99" s="21">
        <v>173</v>
      </c>
      <c r="J99" s="22">
        <v>490</v>
      </c>
      <c r="K99" s="21">
        <v>155.60269400000001</v>
      </c>
      <c r="L99" s="21">
        <v>6.4270000000000004E-3</v>
      </c>
      <c r="M99" s="25">
        <v>1.8568000000000001E-2</v>
      </c>
      <c r="N99" s="26">
        <v>0.32051299999999999</v>
      </c>
      <c r="O99" s="26">
        <v>1.1300969999999999</v>
      </c>
      <c r="P99" s="26">
        <v>0.55326500000000001</v>
      </c>
      <c r="Q99" s="6">
        <v>14</v>
      </c>
      <c r="R99" s="6">
        <v>150</v>
      </c>
      <c r="S99" s="6">
        <v>582</v>
      </c>
      <c r="T99" s="16">
        <v>644</v>
      </c>
      <c r="U99" s="7">
        <v>754</v>
      </c>
      <c r="V99" s="7">
        <v>468</v>
      </c>
      <c r="W99" s="7">
        <v>515</v>
      </c>
      <c r="X99" s="7">
        <v>1164</v>
      </c>
      <c r="Y99" s="7">
        <v>91.010309000000007</v>
      </c>
      <c r="Z99" s="7">
        <v>1.0988E-2</v>
      </c>
      <c r="AA99" s="28">
        <v>0.101163</v>
      </c>
      <c r="AB99" s="28">
        <v>1.0985689999999999</v>
      </c>
      <c r="AC99" s="28">
        <v>1.248294</v>
      </c>
      <c r="AD99" s="28">
        <v>1.096203</v>
      </c>
      <c r="AE99" s="11">
        <v>87</v>
      </c>
      <c r="AF99" s="11">
        <v>691</v>
      </c>
      <c r="AG99" s="11">
        <v>1463</v>
      </c>
      <c r="AH99" s="11">
        <v>2165</v>
      </c>
      <c r="AI99" s="12">
        <v>860</v>
      </c>
      <c r="AJ99" s="12">
        <v>629</v>
      </c>
      <c r="AK99" s="12">
        <v>1172</v>
      </c>
      <c r="AL99" s="12">
        <v>1975</v>
      </c>
      <c r="BE99">
        <v>88625</v>
      </c>
      <c r="BF99">
        <v>51.021877000000003</v>
      </c>
      <c r="BG99">
        <v>1.9598999999999998E-2</v>
      </c>
      <c r="BH99">
        <v>8880</v>
      </c>
      <c r="BI99">
        <v>0.1</v>
      </c>
      <c r="BJ99">
        <v>15847</v>
      </c>
      <c r="BK99">
        <v>0.17899999999999999</v>
      </c>
      <c r="BL99">
        <v>56031</v>
      </c>
      <c r="BM99">
        <v>0.63200000000000001</v>
      </c>
      <c r="BN99">
        <v>57667</v>
      </c>
      <c r="BO99">
        <v>4.2999999999999997E-2</v>
      </c>
    </row>
    <row r="100" spans="1:67" customFormat="1">
      <c r="A100" s="9" t="s">
        <v>42</v>
      </c>
      <c r="B100" s="9" t="s">
        <v>5</v>
      </c>
      <c r="C100" s="5">
        <v>0.251301</v>
      </c>
      <c r="D100" s="5">
        <v>0.259023</v>
      </c>
      <c r="E100" s="5">
        <v>2.97E-3</v>
      </c>
      <c r="F100" s="5">
        <f t="shared" si="1"/>
        <v>0.96676514032496308</v>
      </c>
      <c r="G100" s="21">
        <v>283</v>
      </c>
      <c r="H100" s="21">
        <v>178</v>
      </c>
      <c r="I100" s="21">
        <v>211</v>
      </c>
      <c r="J100" s="22">
        <v>690</v>
      </c>
      <c r="K100" s="21">
        <v>172.532737999999</v>
      </c>
      <c r="L100" s="21">
        <v>5.7959999999999999E-3</v>
      </c>
      <c r="M100" s="25">
        <v>2.4427000000000001E-2</v>
      </c>
      <c r="N100" s="26">
        <v>2.7778000000000001E-2</v>
      </c>
      <c r="O100" s="26">
        <v>0</v>
      </c>
      <c r="P100" s="26">
        <v>0.14904200000000001</v>
      </c>
      <c r="Q100" s="6">
        <v>16</v>
      </c>
      <c r="R100" s="6">
        <v>13</v>
      </c>
      <c r="S100" s="6">
        <v>0</v>
      </c>
      <c r="T100" s="16">
        <v>210</v>
      </c>
      <c r="U100" s="7">
        <v>655</v>
      </c>
      <c r="V100" s="7">
        <v>468</v>
      </c>
      <c r="W100" s="7">
        <v>568</v>
      </c>
      <c r="X100" s="7">
        <v>1409</v>
      </c>
      <c r="Y100" s="7">
        <v>50.201951999999899</v>
      </c>
      <c r="Z100" s="7">
        <v>1.992E-2</v>
      </c>
      <c r="AA100" s="28">
        <v>0.466667</v>
      </c>
      <c r="AB100" s="28">
        <v>0.487342</v>
      </c>
      <c r="AC100" s="28">
        <v>5.1349999999999998E-3</v>
      </c>
      <c r="AD100" s="28">
        <v>1.853734</v>
      </c>
      <c r="AE100" s="11">
        <v>322</v>
      </c>
      <c r="AF100" s="11">
        <v>231</v>
      </c>
      <c r="AG100" s="11">
        <v>4</v>
      </c>
      <c r="AH100" s="11">
        <v>2408</v>
      </c>
      <c r="AI100" s="12">
        <v>690</v>
      </c>
      <c r="AJ100" s="12">
        <v>474</v>
      </c>
      <c r="AK100" s="12">
        <v>779</v>
      </c>
      <c r="AL100" s="12">
        <v>1299</v>
      </c>
      <c r="BE100">
        <v>116760</v>
      </c>
      <c r="BF100">
        <v>69.047900999999896</v>
      </c>
      <c r="BG100">
        <v>1.4482999999999999E-2</v>
      </c>
      <c r="BH100">
        <v>27655</v>
      </c>
      <c r="BI100">
        <v>0.23699999999999999</v>
      </c>
      <c r="BJ100">
        <v>18591</v>
      </c>
      <c r="BK100">
        <v>0.159</v>
      </c>
      <c r="BL100">
        <v>35533</v>
      </c>
      <c r="BM100">
        <v>0.30399999999999999</v>
      </c>
      <c r="BN100">
        <v>50030</v>
      </c>
      <c r="BO100">
        <v>7.6999999999999999E-2</v>
      </c>
    </row>
    <row r="101" spans="1:67" customFormat="1">
      <c r="A101" s="9" t="s">
        <v>79</v>
      </c>
      <c r="B101" s="9" t="s">
        <v>64</v>
      </c>
      <c r="C101" s="5">
        <v>0.33422800000000003</v>
      </c>
      <c r="D101" s="5">
        <v>0.21126800000000001</v>
      </c>
      <c r="E101" s="5">
        <v>0.244949</v>
      </c>
      <c r="F101" s="5">
        <f t="shared" si="1"/>
        <v>1.476854787571338</v>
      </c>
      <c r="G101" s="21">
        <v>604</v>
      </c>
      <c r="H101" s="21">
        <v>355</v>
      </c>
      <c r="I101" s="21">
        <v>381</v>
      </c>
      <c r="J101" s="22">
        <v>895</v>
      </c>
      <c r="K101" s="21">
        <v>47.890298999999899</v>
      </c>
      <c r="L101" s="21">
        <v>2.0881E-2</v>
      </c>
      <c r="M101" s="25">
        <v>0.32894699999999999</v>
      </c>
      <c r="N101" s="26">
        <v>8.2780999999999993E-2</v>
      </c>
      <c r="O101" s="26">
        <v>5.0802E-2</v>
      </c>
      <c r="P101" s="26">
        <v>1.460048</v>
      </c>
      <c r="Q101" s="6">
        <v>150</v>
      </c>
      <c r="R101" s="6">
        <v>25</v>
      </c>
      <c r="S101" s="6">
        <v>19</v>
      </c>
      <c r="T101" s="16">
        <v>1206</v>
      </c>
      <c r="U101" s="7">
        <v>456</v>
      </c>
      <c r="V101" s="7">
        <v>302</v>
      </c>
      <c r="W101" s="7">
        <v>374</v>
      </c>
      <c r="X101" s="7">
        <v>826</v>
      </c>
      <c r="Y101" s="7">
        <v>65.385085000000004</v>
      </c>
      <c r="Z101" s="7">
        <v>1.5294E-2</v>
      </c>
      <c r="AA101" s="28">
        <v>0.342561</v>
      </c>
      <c r="AB101" s="28">
        <v>0.41025600000000001</v>
      </c>
      <c r="AC101" s="28">
        <v>0.41865999999999998</v>
      </c>
      <c r="AD101" s="28">
        <v>1.4953399999999999</v>
      </c>
      <c r="AE101" s="11">
        <v>99</v>
      </c>
      <c r="AF101" s="11">
        <v>80</v>
      </c>
      <c r="AG101" s="11">
        <v>175</v>
      </c>
      <c r="AH101" s="11">
        <v>1123</v>
      </c>
      <c r="AI101" s="12">
        <v>289</v>
      </c>
      <c r="AJ101" s="12">
        <v>195</v>
      </c>
      <c r="AK101" s="12">
        <v>418</v>
      </c>
      <c r="AL101" s="12">
        <v>751</v>
      </c>
      <c r="BE101">
        <v>64296</v>
      </c>
      <c r="BF101">
        <v>56.798586999999898</v>
      </c>
      <c r="BG101">
        <v>1.7606E-2</v>
      </c>
      <c r="BH101">
        <v>688</v>
      </c>
      <c r="BI101">
        <v>1.0999999999999999E-2</v>
      </c>
      <c r="BJ101">
        <v>3851</v>
      </c>
      <c r="BK101">
        <v>0.06</v>
      </c>
      <c r="BL101">
        <v>51834</v>
      </c>
      <c r="BM101">
        <v>0.80600000000000005</v>
      </c>
      <c r="BN101">
        <v>63238</v>
      </c>
      <c r="BO101">
        <v>1.7000000000000001E-2</v>
      </c>
    </row>
    <row r="102" spans="1:67" customFormat="1">
      <c r="A102" s="9" t="s">
        <v>95</v>
      </c>
      <c r="B102" s="9" t="s">
        <v>2</v>
      </c>
      <c r="C102" s="5">
        <v>0.33917199999999997</v>
      </c>
      <c r="D102" s="5">
        <v>0.57182299999999997</v>
      </c>
      <c r="E102" s="5">
        <v>8.7644E-2</v>
      </c>
      <c r="F102" s="5">
        <f t="shared" si="1"/>
        <v>1.4211956521739131</v>
      </c>
      <c r="G102" s="21">
        <v>120</v>
      </c>
      <c r="H102" s="21">
        <v>65</v>
      </c>
      <c r="I102" s="21">
        <v>67</v>
      </c>
      <c r="J102" s="22">
        <v>188</v>
      </c>
      <c r="K102" s="21">
        <v>106.353174999999</v>
      </c>
      <c r="L102" s="21">
        <v>9.4029999999999999E-3</v>
      </c>
      <c r="M102" s="25">
        <v>0.26262600000000003</v>
      </c>
      <c r="N102" s="26">
        <v>0.27692299999999997</v>
      </c>
      <c r="O102" s="26">
        <v>0.20438000000000001</v>
      </c>
      <c r="P102" s="26">
        <v>0.20866100000000001</v>
      </c>
      <c r="Q102" s="6">
        <v>52</v>
      </c>
      <c r="R102" s="6">
        <v>36</v>
      </c>
      <c r="S102" s="6">
        <v>28</v>
      </c>
      <c r="T102" s="16">
        <v>53</v>
      </c>
      <c r="U102" s="7">
        <v>198</v>
      </c>
      <c r="V102" s="7">
        <v>130</v>
      </c>
      <c r="W102" s="7">
        <v>137</v>
      </c>
      <c r="X102" s="7">
        <v>254</v>
      </c>
      <c r="Y102" s="7">
        <v>63.559545</v>
      </c>
      <c r="Z102" s="7">
        <v>1.5733E-2</v>
      </c>
      <c r="AA102" s="28">
        <v>0.374419</v>
      </c>
      <c r="AB102" s="28">
        <v>0.73706899999999997</v>
      </c>
      <c r="AC102" s="28">
        <v>5.9034000000000003E-2</v>
      </c>
      <c r="AD102" s="28">
        <v>1.7835289999999999</v>
      </c>
      <c r="AE102" s="11">
        <v>161</v>
      </c>
      <c r="AF102" s="11">
        <v>171</v>
      </c>
      <c r="AG102" s="11">
        <v>33</v>
      </c>
      <c r="AH102" s="11">
        <v>1516</v>
      </c>
      <c r="AI102" s="12">
        <v>430</v>
      </c>
      <c r="AJ102" s="12">
        <v>232</v>
      </c>
      <c r="AK102" s="12">
        <v>559</v>
      </c>
      <c r="AL102" s="12">
        <v>850</v>
      </c>
      <c r="BE102">
        <v>22744</v>
      </c>
      <c r="BF102">
        <v>48.911828</v>
      </c>
      <c r="BG102">
        <v>2.0445000000000001E-2</v>
      </c>
      <c r="BH102">
        <v>178</v>
      </c>
      <c r="BI102">
        <v>8.0000000000000002E-3</v>
      </c>
      <c r="BJ102">
        <v>5364</v>
      </c>
      <c r="BK102">
        <v>0.23599999999999999</v>
      </c>
      <c r="BL102">
        <v>15989</v>
      </c>
      <c r="BM102">
        <v>0.70299999999999996</v>
      </c>
      <c r="BN102">
        <v>63252</v>
      </c>
      <c r="BO102">
        <v>2.9000000000000001E-2</v>
      </c>
    </row>
    <row r="103" spans="1:67" customFormat="1">
      <c r="A103" s="9" t="s">
        <v>59</v>
      </c>
      <c r="B103" s="9" t="s">
        <v>22</v>
      </c>
      <c r="C103" s="5">
        <v>0.466667</v>
      </c>
      <c r="D103" s="5">
        <v>0.7</v>
      </c>
      <c r="E103" s="5">
        <v>0.3125</v>
      </c>
      <c r="F103" s="5">
        <f t="shared" si="1"/>
        <v>4.0975609756097562</v>
      </c>
      <c r="G103" s="21">
        <v>23</v>
      </c>
      <c r="H103" s="21">
        <v>13</v>
      </c>
      <c r="I103" s="21">
        <v>15</v>
      </c>
      <c r="J103" s="22">
        <v>11</v>
      </c>
      <c r="K103" s="21">
        <v>103.666667</v>
      </c>
      <c r="L103" s="21">
        <v>9.6460000000000001E-3</v>
      </c>
      <c r="M103" s="25">
        <v>0.7</v>
      </c>
      <c r="N103" s="26">
        <v>1</v>
      </c>
      <c r="O103" s="26">
        <v>0.625</v>
      </c>
      <c r="P103" s="26">
        <v>2.625</v>
      </c>
      <c r="Q103" s="6">
        <v>7</v>
      </c>
      <c r="R103" s="6">
        <v>7</v>
      </c>
      <c r="S103" s="6">
        <v>5</v>
      </c>
      <c r="T103" s="16">
        <v>42</v>
      </c>
      <c r="U103" s="7">
        <v>10</v>
      </c>
      <c r="V103" s="7">
        <v>7</v>
      </c>
      <c r="W103" s="7">
        <v>8</v>
      </c>
      <c r="X103" s="7">
        <v>16</v>
      </c>
      <c r="Y103" s="7">
        <v>78.289473999999899</v>
      </c>
      <c r="Z103" s="7">
        <v>1.2773E-2</v>
      </c>
      <c r="AA103" s="28">
        <v>0</v>
      </c>
      <c r="AB103" s="28">
        <v>0</v>
      </c>
      <c r="AC103" s="28">
        <v>0</v>
      </c>
      <c r="AD103" s="28">
        <v>5.04</v>
      </c>
      <c r="AE103" s="11">
        <v>0</v>
      </c>
      <c r="AF103" s="11">
        <v>0</v>
      </c>
      <c r="AG103" s="11">
        <v>0</v>
      </c>
      <c r="AH103" s="11">
        <v>126</v>
      </c>
      <c r="AI103" s="12">
        <v>5</v>
      </c>
      <c r="AJ103" s="12">
        <v>3</v>
      </c>
      <c r="AK103" s="12">
        <v>8</v>
      </c>
      <c r="AL103" s="12">
        <v>25</v>
      </c>
      <c r="BE103">
        <v>5352</v>
      </c>
      <c r="BF103">
        <v>214.08</v>
      </c>
      <c r="BG103">
        <v>4.6709999999999998E-3</v>
      </c>
      <c r="BH103">
        <v>20</v>
      </c>
      <c r="BI103">
        <v>4.0000000000000001E-3</v>
      </c>
      <c r="BJ103">
        <v>232</v>
      </c>
      <c r="BK103">
        <v>4.2999999999999997E-2</v>
      </c>
      <c r="BL103">
        <v>4686</v>
      </c>
      <c r="BM103">
        <v>0.876</v>
      </c>
      <c r="BN103">
        <v>171126</v>
      </c>
      <c r="BO103">
        <v>1.6E-2</v>
      </c>
    </row>
    <row r="104" spans="1:67" customFormat="1">
      <c r="A104" s="37" t="s">
        <v>71</v>
      </c>
      <c r="B104" s="37" t="s">
        <v>69</v>
      </c>
      <c r="C104" s="38">
        <v>0.54054100000000005</v>
      </c>
      <c r="D104" s="38">
        <v>0.8</v>
      </c>
      <c r="E104" s="38">
        <v>0.86111099999999996</v>
      </c>
      <c r="F104" s="38">
        <f t="shared" si="1"/>
        <v>0.92957746478873238</v>
      </c>
      <c r="G104" s="39">
        <v>4</v>
      </c>
      <c r="H104" s="39">
        <v>2</v>
      </c>
      <c r="I104" s="39">
        <v>3</v>
      </c>
      <c r="J104" s="40">
        <v>8</v>
      </c>
      <c r="K104" s="39">
        <v>325.88888900000001</v>
      </c>
      <c r="L104" s="39">
        <v>3.0690000000000001E-3</v>
      </c>
      <c r="M104" s="41">
        <v>1.25</v>
      </c>
      <c r="N104" s="42">
        <v>1.4666669999999999</v>
      </c>
      <c r="O104" s="42">
        <v>0.75</v>
      </c>
      <c r="P104" s="42">
        <v>0.5</v>
      </c>
      <c r="Q104" s="43">
        <v>20</v>
      </c>
      <c r="R104" s="43">
        <v>22</v>
      </c>
      <c r="S104" s="43">
        <v>12</v>
      </c>
      <c r="T104" s="44">
        <v>20</v>
      </c>
      <c r="U104" s="45">
        <v>16</v>
      </c>
      <c r="V104" s="45">
        <v>15</v>
      </c>
      <c r="W104" s="45">
        <v>16</v>
      </c>
      <c r="X104" s="45">
        <v>40</v>
      </c>
      <c r="Y104" s="45">
        <v>48.865237999999898</v>
      </c>
      <c r="Z104" s="45">
        <v>2.0464E-2</v>
      </c>
      <c r="AA104" s="46">
        <v>0</v>
      </c>
      <c r="AB104" s="46">
        <v>0.13333300000000001</v>
      </c>
      <c r="AC104" s="46">
        <v>0.95</v>
      </c>
      <c r="AD104" s="46">
        <v>1.4838709999999999</v>
      </c>
      <c r="AE104" s="47">
        <v>0</v>
      </c>
      <c r="AF104" s="47">
        <v>2</v>
      </c>
      <c r="AG104" s="47">
        <v>19</v>
      </c>
      <c r="AH104" s="47">
        <v>46</v>
      </c>
      <c r="AI104" s="48">
        <v>21</v>
      </c>
      <c r="AJ104" s="48">
        <v>15</v>
      </c>
      <c r="AK104" s="48">
        <v>20</v>
      </c>
      <c r="AL104" s="48">
        <v>31</v>
      </c>
      <c r="BE104">
        <v>2916</v>
      </c>
      <c r="BF104">
        <v>62.042552999999899</v>
      </c>
      <c r="BG104">
        <v>1.6118E-2</v>
      </c>
      <c r="BH104">
        <v>32</v>
      </c>
      <c r="BI104">
        <v>1.0999999999999999E-2</v>
      </c>
      <c r="BJ104">
        <v>281</v>
      </c>
      <c r="BK104">
        <v>9.6000000000000002E-2</v>
      </c>
      <c r="BL104">
        <v>2524</v>
      </c>
      <c r="BM104">
        <v>0.86599999999999999</v>
      </c>
      <c r="BN104">
        <v>46944</v>
      </c>
      <c r="BO104">
        <v>5.6000000000000001E-2</v>
      </c>
    </row>
    <row r="105" spans="1:67" customFormat="1">
      <c r="A105" s="9" t="s">
        <v>169</v>
      </c>
      <c r="B105" s="9" t="s">
        <v>51</v>
      </c>
      <c r="C105" s="5">
        <f t="shared" ref="C105:E112" si="2">(Q105+AE105)/(U105+AI105)</f>
        <v>6.2577447335811651E-2</v>
      </c>
      <c r="D105" s="5">
        <f t="shared" si="2"/>
        <v>0.76663628076572465</v>
      </c>
      <c r="E105" s="5">
        <f t="shared" si="2"/>
        <v>1.2122110254890337</v>
      </c>
      <c r="F105" s="38">
        <f t="shared" si="1"/>
        <v>0.89487097801847726</v>
      </c>
      <c r="G105" s="49">
        <v>287</v>
      </c>
      <c r="H105" s="49">
        <v>134</v>
      </c>
      <c r="I105" s="49">
        <v>173</v>
      </c>
      <c r="J105" s="49">
        <v>490</v>
      </c>
      <c r="K105" s="50" t="s">
        <v>177</v>
      </c>
      <c r="L105" s="50" t="s">
        <v>177</v>
      </c>
      <c r="M105" s="26">
        <f t="shared" ref="M105:P112" si="3">Q105/U105</f>
        <v>1.8567639257294429E-2</v>
      </c>
      <c r="N105" s="26">
        <f t="shared" si="3"/>
        <v>0.32051282051282054</v>
      </c>
      <c r="O105" s="26">
        <f t="shared" si="3"/>
        <v>1.1300970873786407</v>
      </c>
      <c r="P105" s="26">
        <f t="shared" si="3"/>
        <v>0.5532646048109966</v>
      </c>
      <c r="Q105" s="6">
        <v>14</v>
      </c>
      <c r="R105" s="6">
        <v>150</v>
      </c>
      <c r="S105" s="6">
        <v>582</v>
      </c>
      <c r="T105" s="6">
        <v>644</v>
      </c>
      <c r="U105" s="7">
        <v>754</v>
      </c>
      <c r="V105" s="7">
        <v>468</v>
      </c>
      <c r="W105" s="7">
        <v>515</v>
      </c>
      <c r="X105" s="7">
        <v>1164</v>
      </c>
      <c r="Y105" s="17" t="s">
        <v>177</v>
      </c>
      <c r="Z105" s="17" t="s">
        <v>177</v>
      </c>
      <c r="AA105" s="28">
        <f t="shared" ref="AA105:AD112" si="4">AE105/AI105</f>
        <v>0.10116279069767442</v>
      </c>
      <c r="AB105" s="28">
        <f t="shared" si="4"/>
        <v>1.0985691573926868</v>
      </c>
      <c r="AC105" s="28">
        <f t="shared" si="4"/>
        <v>1.2482935153583619</v>
      </c>
      <c r="AD105" s="28">
        <f t="shared" si="4"/>
        <v>1.0962025316455697</v>
      </c>
      <c r="AE105" s="11">
        <v>87</v>
      </c>
      <c r="AF105" s="11">
        <v>691</v>
      </c>
      <c r="AG105" s="11">
        <v>1463</v>
      </c>
      <c r="AH105" s="11">
        <v>2165</v>
      </c>
      <c r="AI105" s="12">
        <v>860</v>
      </c>
      <c r="AJ105" s="12">
        <v>629</v>
      </c>
      <c r="AK105" s="12">
        <v>1172</v>
      </c>
      <c r="AL105" s="12">
        <v>1975</v>
      </c>
    </row>
    <row r="106" spans="1:67" customFormat="1">
      <c r="A106" s="9" t="s">
        <v>170</v>
      </c>
      <c r="B106" s="9" t="s">
        <v>64</v>
      </c>
      <c r="C106" s="5">
        <f t="shared" si="2"/>
        <v>0.25130111524163568</v>
      </c>
      <c r="D106" s="5">
        <f t="shared" si="2"/>
        <v>0.25902335456475584</v>
      </c>
      <c r="E106" s="5">
        <f t="shared" si="2"/>
        <v>2.9695619896065329E-3</v>
      </c>
      <c r="F106" s="38">
        <f t="shared" si="1"/>
        <v>0.96676514032496308</v>
      </c>
      <c r="G106" s="49">
        <v>283</v>
      </c>
      <c r="H106" s="49">
        <v>178</v>
      </c>
      <c r="I106" s="49">
        <v>211</v>
      </c>
      <c r="J106" s="49">
        <v>690</v>
      </c>
      <c r="K106" s="50" t="s">
        <v>177</v>
      </c>
      <c r="L106" s="50" t="s">
        <v>177</v>
      </c>
      <c r="M106" s="26">
        <f t="shared" si="3"/>
        <v>2.4427480916030534E-2</v>
      </c>
      <c r="N106" s="26">
        <f t="shared" si="3"/>
        <v>2.7777777777777776E-2</v>
      </c>
      <c r="O106" s="26">
        <f t="shared" si="3"/>
        <v>0</v>
      </c>
      <c r="P106" s="26">
        <f t="shared" si="3"/>
        <v>0.14904187366926899</v>
      </c>
      <c r="Q106" s="6">
        <v>16</v>
      </c>
      <c r="R106" s="6">
        <v>13</v>
      </c>
      <c r="S106" s="6">
        <v>0</v>
      </c>
      <c r="T106" s="6">
        <v>210</v>
      </c>
      <c r="U106" s="7">
        <v>655</v>
      </c>
      <c r="V106" s="7">
        <v>468</v>
      </c>
      <c r="W106" s="7">
        <v>568</v>
      </c>
      <c r="X106" s="7">
        <v>1409</v>
      </c>
      <c r="Y106" s="17" t="s">
        <v>177</v>
      </c>
      <c r="Z106" s="17" t="s">
        <v>177</v>
      </c>
      <c r="AA106" s="28">
        <f t="shared" si="4"/>
        <v>0.46666666666666667</v>
      </c>
      <c r="AB106" s="28">
        <f t="shared" si="4"/>
        <v>0.48734177215189872</v>
      </c>
      <c r="AC106" s="28">
        <f t="shared" si="4"/>
        <v>5.1347881899871627E-3</v>
      </c>
      <c r="AD106" s="28">
        <f t="shared" si="4"/>
        <v>1.8537336412625096</v>
      </c>
      <c r="AE106" s="11">
        <v>322</v>
      </c>
      <c r="AF106" s="11">
        <v>231</v>
      </c>
      <c r="AG106" s="11">
        <v>4</v>
      </c>
      <c r="AH106" s="11">
        <v>2408</v>
      </c>
      <c r="AI106" s="12">
        <v>690</v>
      </c>
      <c r="AJ106" s="12">
        <v>474</v>
      </c>
      <c r="AK106" s="12">
        <v>779</v>
      </c>
      <c r="AL106" s="12">
        <v>1299</v>
      </c>
    </row>
    <row r="107" spans="1:67" customFormat="1">
      <c r="A107" s="9" t="s">
        <v>171</v>
      </c>
      <c r="B107" s="9" t="s">
        <v>24</v>
      </c>
      <c r="C107" s="5">
        <f t="shared" si="2"/>
        <v>1.9011406844106464E-3</v>
      </c>
      <c r="D107" s="5">
        <f t="shared" si="2"/>
        <v>0.23218997361477572</v>
      </c>
      <c r="E107" s="5">
        <f t="shared" si="2"/>
        <v>3.8022813688212928E-3</v>
      </c>
      <c r="F107" s="38">
        <f t="shared" si="1"/>
        <v>0.32651245551601421</v>
      </c>
      <c r="G107" s="49">
        <v>26</v>
      </c>
      <c r="H107" s="49">
        <v>15</v>
      </c>
      <c r="I107" s="49">
        <v>19</v>
      </c>
      <c r="J107" s="49">
        <v>43</v>
      </c>
      <c r="K107" s="50" t="s">
        <v>177</v>
      </c>
      <c r="L107" s="50" t="s">
        <v>177</v>
      </c>
      <c r="M107" s="26">
        <f t="shared" si="3"/>
        <v>3.8461538461538464E-2</v>
      </c>
      <c r="N107" s="26">
        <f t="shared" si="3"/>
        <v>1.0625</v>
      </c>
      <c r="O107" s="26">
        <f t="shared" si="3"/>
        <v>0.16666666666666666</v>
      </c>
      <c r="P107" s="26">
        <f t="shared" si="3"/>
        <v>0.28205128205128205</v>
      </c>
      <c r="Q107" s="6">
        <v>1</v>
      </c>
      <c r="R107" s="6">
        <v>17</v>
      </c>
      <c r="S107" s="6">
        <v>3</v>
      </c>
      <c r="T107" s="6">
        <v>11</v>
      </c>
      <c r="U107" s="7">
        <v>26</v>
      </c>
      <c r="V107" s="7">
        <v>16</v>
      </c>
      <c r="W107" s="7">
        <v>18</v>
      </c>
      <c r="X107" s="7">
        <v>39</v>
      </c>
      <c r="Y107" s="17" t="s">
        <v>177</v>
      </c>
      <c r="Z107" s="17" t="s">
        <v>177</v>
      </c>
      <c r="AA107" s="28">
        <f t="shared" si="4"/>
        <v>0</v>
      </c>
      <c r="AB107" s="28">
        <f t="shared" si="4"/>
        <v>0.19559228650137742</v>
      </c>
      <c r="AC107" s="28">
        <f t="shared" si="4"/>
        <v>0</v>
      </c>
      <c r="AD107" s="28">
        <f t="shared" si="4"/>
        <v>0.328110599078341</v>
      </c>
      <c r="AE107" s="11">
        <v>0</v>
      </c>
      <c r="AF107" s="11">
        <v>71</v>
      </c>
      <c r="AG107" s="11">
        <v>0</v>
      </c>
      <c r="AH107" s="11">
        <v>356</v>
      </c>
      <c r="AI107" s="12">
        <v>500</v>
      </c>
      <c r="AJ107" s="12">
        <v>363</v>
      </c>
      <c r="AK107" s="12">
        <v>771</v>
      </c>
      <c r="AL107" s="12">
        <v>1085</v>
      </c>
    </row>
    <row r="108" spans="1:67" s="51" customFormat="1">
      <c r="A108" s="9" t="s">
        <v>172</v>
      </c>
      <c r="B108" s="9" t="s">
        <v>69</v>
      </c>
      <c r="C108" s="5">
        <f t="shared" si="2"/>
        <v>0.20255795363709034</v>
      </c>
      <c r="D108" s="5">
        <f t="shared" si="2"/>
        <v>0.41324254519840337</v>
      </c>
      <c r="E108" s="5">
        <f t="shared" si="2"/>
        <v>0.3497764530551416</v>
      </c>
      <c r="F108" s="38">
        <f t="shared" si="1"/>
        <v>1.0057729313662604</v>
      </c>
      <c r="G108" s="49">
        <f>SUM(G100:G107)</f>
        <v>1630</v>
      </c>
      <c r="H108" s="49">
        <f>SUM(H100:H107)</f>
        <v>940</v>
      </c>
      <c r="I108" s="49">
        <f>SUM(I100:I107)</f>
        <v>1080</v>
      </c>
      <c r="J108" s="49">
        <f>SUM(J100:J107)</f>
        <v>3015</v>
      </c>
      <c r="K108" s="50" t="s">
        <v>177</v>
      </c>
      <c r="L108" s="50" t="s">
        <v>177</v>
      </c>
      <c r="M108" s="26">
        <f t="shared" si="3"/>
        <v>9.9638989169675091E-2</v>
      </c>
      <c r="N108" s="26">
        <f t="shared" si="3"/>
        <v>0.15101387406616862</v>
      </c>
      <c r="O108" s="26">
        <f t="shared" si="3"/>
        <v>0.29446460980036299</v>
      </c>
      <c r="P108" s="26">
        <f t="shared" si="3"/>
        <v>0.46461120806670547</v>
      </c>
      <c r="Q108" s="6">
        <f t="shared" ref="Q108:X108" si="5">SUM(Q100:Q107)</f>
        <v>276</v>
      </c>
      <c r="R108" s="6">
        <f t="shared" si="5"/>
        <v>283</v>
      </c>
      <c r="S108" s="6">
        <f t="shared" si="5"/>
        <v>649</v>
      </c>
      <c r="T108" s="6">
        <f>SUM(T100:T107)</f>
        <v>2396</v>
      </c>
      <c r="U108" s="7">
        <f t="shared" si="5"/>
        <v>2770</v>
      </c>
      <c r="V108" s="7">
        <f t="shared" si="5"/>
        <v>1874</v>
      </c>
      <c r="W108" s="7">
        <f t="shared" si="5"/>
        <v>2204</v>
      </c>
      <c r="X108" s="7">
        <f t="shared" si="5"/>
        <v>5157</v>
      </c>
      <c r="Y108" s="17" t="s">
        <v>177</v>
      </c>
      <c r="Z108" s="17" t="s">
        <v>177</v>
      </c>
      <c r="AA108" s="28">
        <f>AE108/AI108</f>
        <v>0.28436154949784792</v>
      </c>
      <c r="AB108" s="28">
        <f t="shared" si="4"/>
        <v>0.61928721174004198</v>
      </c>
      <c r="AC108" s="28">
        <f t="shared" si="4"/>
        <v>0.37683089214380827</v>
      </c>
      <c r="AD108" s="28">
        <f t="shared" si="4"/>
        <v>1.3872863978127137</v>
      </c>
      <c r="AE108" s="11">
        <f t="shared" ref="AE108:AL108" si="6">SUM(AE100:AE107)</f>
        <v>991</v>
      </c>
      <c r="AF108" s="11">
        <f t="shared" si="6"/>
        <v>1477</v>
      </c>
      <c r="AG108" s="11">
        <f t="shared" si="6"/>
        <v>1698</v>
      </c>
      <c r="AH108" s="11">
        <f t="shared" si="6"/>
        <v>10148</v>
      </c>
      <c r="AI108" s="12">
        <f t="shared" si="6"/>
        <v>3485</v>
      </c>
      <c r="AJ108" s="12">
        <f t="shared" si="6"/>
        <v>2385</v>
      </c>
      <c r="AK108" s="12">
        <f t="shared" si="6"/>
        <v>4506</v>
      </c>
      <c r="AL108" s="12">
        <f t="shared" si="6"/>
        <v>7315</v>
      </c>
    </row>
    <row r="109" spans="1:67" customFormat="1">
      <c r="A109" s="9" t="s">
        <v>173</v>
      </c>
      <c r="B109" s="9" t="s">
        <v>22</v>
      </c>
      <c r="C109" s="5">
        <f t="shared" si="2"/>
        <v>0.63855421686746983</v>
      </c>
      <c r="D109" s="5">
        <f t="shared" si="2"/>
        <v>0.5357142857142857</v>
      </c>
      <c r="E109" s="5">
        <f t="shared" si="2"/>
        <v>0.84688995215311003</v>
      </c>
      <c r="F109" s="38">
        <f t="shared" si="1"/>
        <v>2.0424929178470257</v>
      </c>
      <c r="G109" s="49">
        <v>39</v>
      </c>
      <c r="H109" s="49">
        <v>29</v>
      </c>
      <c r="I109" s="49">
        <v>31</v>
      </c>
      <c r="J109" s="49">
        <v>112</v>
      </c>
      <c r="K109" s="50" t="s">
        <v>177</v>
      </c>
      <c r="L109" s="50" t="s">
        <v>177</v>
      </c>
      <c r="M109" s="26">
        <f t="shared" si="3"/>
        <v>2.8169014084507043E-2</v>
      </c>
      <c r="N109" s="26">
        <f t="shared" si="3"/>
        <v>1.6393442622950821E-2</v>
      </c>
      <c r="O109" s="26">
        <f t="shared" si="3"/>
        <v>0.48148148148148145</v>
      </c>
      <c r="P109" s="26">
        <f t="shared" si="3"/>
        <v>0</v>
      </c>
      <c r="Q109" s="6">
        <v>2</v>
      </c>
      <c r="R109" s="6">
        <v>1</v>
      </c>
      <c r="S109" s="6">
        <v>39</v>
      </c>
      <c r="T109" s="6">
        <v>0</v>
      </c>
      <c r="U109" s="7">
        <v>71</v>
      </c>
      <c r="V109" s="7">
        <v>61</v>
      </c>
      <c r="W109" s="7">
        <v>81</v>
      </c>
      <c r="X109" s="7">
        <v>204</v>
      </c>
      <c r="Y109" s="17" t="s">
        <v>177</v>
      </c>
      <c r="Z109" s="17" t="s">
        <v>177</v>
      </c>
      <c r="AA109" s="28">
        <f t="shared" si="4"/>
        <v>1.0947368421052632</v>
      </c>
      <c r="AB109" s="28">
        <f t="shared" si="4"/>
        <v>1.1568627450980393</v>
      </c>
      <c r="AC109" s="28">
        <f t="shared" si="4"/>
        <v>1.078125</v>
      </c>
      <c r="AD109" s="28">
        <f t="shared" si="4"/>
        <v>4.8389261744966445</v>
      </c>
      <c r="AE109" s="11">
        <v>104</v>
      </c>
      <c r="AF109" s="11">
        <v>59</v>
      </c>
      <c r="AG109" s="11">
        <v>138</v>
      </c>
      <c r="AH109" s="11">
        <v>721</v>
      </c>
      <c r="AI109" s="12">
        <v>95</v>
      </c>
      <c r="AJ109" s="12">
        <v>51</v>
      </c>
      <c r="AK109" s="12">
        <v>128</v>
      </c>
      <c r="AL109" s="12">
        <v>149</v>
      </c>
    </row>
    <row r="110" spans="1:67" customFormat="1">
      <c r="A110" s="9" t="s">
        <v>174</v>
      </c>
      <c r="B110" s="9" t="s">
        <v>12</v>
      </c>
      <c r="C110" s="5">
        <f t="shared" si="2"/>
        <v>0.41111111111111109</v>
      </c>
      <c r="D110" s="5">
        <f t="shared" si="2"/>
        <v>0.42424242424242425</v>
      </c>
      <c r="E110" s="5">
        <f t="shared" si="2"/>
        <v>0.30331753554502372</v>
      </c>
      <c r="F110" s="38">
        <f t="shared" si="1"/>
        <v>1.0718562874251496</v>
      </c>
      <c r="G110" s="49">
        <v>35</v>
      </c>
      <c r="H110" s="49">
        <v>18</v>
      </c>
      <c r="I110" s="49">
        <v>18</v>
      </c>
      <c r="J110" s="49">
        <v>66</v>
      </c>
      <c r="K110" s="50" t="s">
        <v>177</v>
      </c>
      <c r="L110" s="50" t="s">
        <v>177</v>
      </c>
      <c r="M110" s="26">
        <f t="shared" si="3"/>
        <v>0</v>
      </c>
      <c r="N110" s="26">
        <f t="shared" si="3"/>
        <v>5.5555555555555552E-2</v>
      </c>
      <c r="O110" s="26">
        <f t="shared" si="3"/>
        <v>0.1111111111111111</v>
      </c>
      <c r="P110" s="26">
        <f t="shared" si="3"/>
        <v>0.10091743119266056</v>
      </c>
      <c r="Q110" s="6">
        <v>0</v>
      </c>
      <c r="R110" s="6">
        <v>2</v>
      </c>
      <c r="S110" s="6">
        <v>5</v>
      </c>
      <c r="T110" s="6">
        <v>11</v>
      </c>
      <c r="U110" s="7">
        <v>67</v>
      </c>
      <c r="V110" s="7">
        <v>36</v>
      </c>
      <c r="W110" s="7">
        <v>45</v>
      </c>
      <c r="X110" s="7">
        <v>109</v>
      </c>
      <c r="Y110" s="17" t="s">
        <v>177</v>
      </c>
      <c r="Z110" s="17" t="s">
        <v>177</v>
      </c>
      <c r="AA110" s="28">
        <f t="shared" si="4"/>
        <v>0.65486725663716816</v>
      </c>
      <c r="AB110" s="28">
        <f t="shared" si="4"/>
        <v>0.63492063492063489</v>
      </c>
      <c r="AC110" s="28">
        <f t="shared" si="4"/>
        <v>0.35542168674698793</v>
      </c>
      <c r="AD110" s="28">
        <f t="shared" si="4"/>
        <v>1.5422222222222222</v>
      </c>
      <c r="AE110" s="11">
        <v>74</v>
      </c>
      <c r="AF110" s="11">
        <v>40</v>
      </c>
      <c r="AG110" s="11">
        <v>59</v>
      </c>
      <c r="AH110" s="11">
        <v>347</v>
      </c>
      <c r="AI110" s="12">
        <v>113</v>
      </c>
      <c r="AJ110" s="12">
        <v>63</v>
      </c>
      <c r="AK110" s="12">
        <v>166</v>
      </c>
      <c r="AL110" s="12">
        <v>225</v>
      </c>
    </row>
    <row r="111" spans="1:67" customFormat="1">
      <c r="A111" s="9" t="s">
        <v>175</v>
      </c>
      <c r="B111" s="9" t="s">
        <v>5</v>
      </c>
      <c r="C111" s="5">
        <f t="shared" si="2"/>
        <v>0.74316939890710387</v>
      </c>
      <c r="D111" s="5">
        <f t="shared" si="2"/>
        <v>1.0714285714285714</v>
      </c>
      <c r="E111" s="5">
        <f t="shared" si="2"/>
        <v>0.17256637168141592</v>
      </c>
      <c r="F111" s="38">
        <f t="shared" si="1"/>
        <v>1.051490514905149</v>
      </c>
      <c r="G111" s="49">
        <v>31</v>
      </c>
      <c r="H111" s="49">
        <v>24</v>
      </c>
      <c r="I111" s="49">
        <v>26</v>
      </c>
      <c r="J111" s="49">
        <v>76</v>
      </c>
      <c r="K111" s="50" t="s">
        <v>177</v>
      </c>
      <c r="L111" s="50" t="s">
        <v>177</v>
      </c>
      <c r="M111" s="26">
        <f t="shared" si="3"/>
        <v>0.84507042253521125</v>
      </c>
      <c r="N111" s="26">
        <f t="shared" si="3"/>
        <v>0.47916666666666669</v>
      </c>
      <c r="O111" s="26">
        <f t="shared" si="3"/>
        <v>0.14545454545454545</v>
      </c>
      <c r="P111" s="26">
        <f t="shared" si="3"/>
        <v>0.57961783439490444</v>
      </c>
      <c r="Q111" s="6">
        <v>60</v>
      </c>
      <c r="R111" s="6">
        <v>23</v>
      </c>
      <c r="S111" s="6">
        <v>8</v>
      </c>
      <c r="T111" s="6">
        <v>91</v>
      </c>
      <c r="U111" s="7">
        <v>71</v>
      </c>
      <c r="V111" s="7">
        <v>48</v>
      </c>
      <c r="W111" s="7">
        <v>55</v>
      </c>
      <c r="X111" s="7">
        <v>157</v>
      </c>
      <c r="Y111" s="17" t="s">
        <v>177</v>
      </c>
      <c r="Z111" s="17" t="s">
        <v>177</v>
      </c>
      <c r="AA111" s="28">
        <f t="shared" si="4"/>
        <v>0.6785714285714286</v>
      </c>
      <c r="AB111" s="28">
        <f t="shared" si="4"/>
        <v>1.4358974358974359</v>
      </c>
      <c r="AC111" s="28">
        <f t="shared" si="4"/>
        <v>0.18128654970760233</v>
      </c>
      <c r="AD111" s="28">
        <f t="shared" si="4"/>
        <v>1.4009433962264151</v>
      </c>
      <c r="AE111" s="11">
        <v>76</v>
      </c>
      <c r="AF111" s="11">
        <v>112</v>
      </c>
      <c r="AG111" s="11">
        <v>31</v>
      </c>
      <c r="AH111" s="11">
        <v>297</v>
      </c>
      <c r="AI111" s="12">
        <v>112</v>
      </c>
      <c r="AJ111" s="12">
        <v>78</v>
      </c>
      <c r="AK111" s="12">
        <v>171</v>
      </c>
      <c r="AL111" s="12">
        <v>212</v>
      </c>
    </row>
    <row r="112" spans="1:67" customFormat="1">
      <c r="A112" s="9" t="s">
        <v>176</v>
      </c>
      <c r="B112" s="9" t="s">
        <v>2</v>
      </c>
      <c r="C112" s="5">
        <f t="shared" si="2"/>
        <v>0.53021978021978022</v>
      </c>
      <c r="D112" s="5">
        <f t="shared" si="2"/>
        <v>0.53361344537815125</v>
      </c>
      <c r="E112" s="5">
        <f t="shared" si="2"/>
        <v>0.5703812316715543</v>
      </c>
      <c r="F112" s="38">
        <f t="shared" si="1"/>
        <v>1.3208645054031587</v>
      </c>
      <c r="G112" s="49">
        <v>199</v>
      </c>
      <c r="H112" s="49">
        <v>103</v>
      </c>
      <c r="I112" s="49">
        <v>121</v>
      </c>
      <c r="J112" s="49">
        <v>322</v>
      </c>
      <c r="K112" s="50" t="s">
        <v>177</v>
      </c>
      <c r="L112" s="50" t="s">
        <v>177</v>
      </c>
      <c r="M112" s="26">
        <f t="shared" si="3"/>
        <v>0.26053639846743293</v>
      </c>
      <c r="N112" s="26">
        <f t="shared" si="3"/>
        <v>0.15056818181818182</v>
      </c>
      <c r="O112" s="26">
        <f t="shared" si="3"/>
        <v>7.567567567567568E-2</v>
      </c>
      <c r="P112" s="26">
        <f t="shared" si="3"/>
        <v>0.92011412268188297</v>
      </c>
      <c r="Q112" s="6">
        <v>136</v>
      </c>
      <c r="R112" s="6">
        <v>53</v>
      </c>
      <c r="S112" s="6">
        <v>28</v>
      </c>
      <c r="T112" s="6">
        <v>645</v>
      </c>
      <c r="U112" s="7">
        <v>522</v>
      </c>
      <c r="V112" s="7">
        <v>352</v>
      </c>
      <c r="W112" s="7">
        <v>370</v>
      </c>
      <c r="X112" s="7">
        <v>701</v>
      </c>
      <c r="Y112" s="17" t="s">
        <v>177</v>
      </c>
      <c r="Z112" s="17" t="s">
        <v>177</v>
      </c>
      <c r="AA112" s="28">
        <f t="shared" si="4"/>
        <v>1.2135922330097086</v>
      </c>
      <c r="AB112" s="28">
        <f t="shared" si="4"/>
        <v>1.6209677419354838</v>
      </c>
      <c r="AC112" s="28">
        <f t="shared" si="4"/>
        <v>1.1570512820512822</v>
      </c>
      <c r="AD112" s="28">
        <f t="shared" si="4"/>
        <v>1.8804780876494025</v>
      </c>
      <c r="AE112" s="11">
        <v>250</v>
      </c>
      <c r="AF112" s="11">
        <v>201</v>
      </c>
      <c r="AG112" s="11">
        <v>361</v>
      </c>
      <c r="AH112" s="11">
        <v>944</v>
      </c>
      <c r="AI112" s="12">
        <v>206</v>
      </c>
      <c r="AJ112" s="12">
        <v>124</v>
      </c>
      <c r="AK112" s="12">
        <v>312</v>
      </c>
      <c r="AL112" s="12">
        <v>502</v>
      </c>
    </row>
  </sheetData>
  <sortState ref="A2:BJ103">
    <sortCondition ref="A2"/>
  </sortState>
  <mergeCells count="8">
    <mergeCell ref="C1:F1"/>
    <mergeCell ref="AE1:AH1"/>
    <mergeCell ref="AI1:AL1"/>
    <mergeCell ref="G1:L1"/>
    <mergeCell ref="U1:Z1"/>
    <mergeCell ref="M1:P1"/>
    <mergeCell ref="Q1:T1"/>
    <mergeCell ref="AA1:AD1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workbookViewId="0">
      <selection activeCell="A2" sqref="A2"/>
    </sheetView>
  </sheetViews>
  <sheetFormatPr defaultColWidth="8.7109375" defaultRowHeight="15"/>
  <cols>
    <col min="1" max="1" width="17.42578125" style="9" bestFit="1" customWidth="1"/>
    <col min="2" max="2" width="12" style="9" bestFit="1" customWidth="1"/>
    <col min="3" max="3" width="15.42578125" customWidth="1"/>
    <col min="4" max="4" width="15.7109375" customWidth="1"/>
    <col min="5" max="5" width="19.140625" customWidth="1"/>
    <col min="6" max="6" width="17" customWidth="1"/>
    <col min="7" max="7" width="15.85546875" customWidth="1"/>
    <col min="8" max="8" width="15.5703125" customWidth="1"/>
    <col min="9" max="9" width="17.42578125" customWidth="1"/>
    <col min="10" max="10" width="22.42578125" customWidth="1"/>
    <col min="11" max="11" width="22.85546875" customWidth="1"/>
    <col min="12" max="12" width="18.42578125" customWidth="1"/>
    <col min="13" max="13" width="15" customWidth="1"/>
    <col min="14" max="14" width="14.42578125" customWidth="1"/>
    <col min="15" max="15" width="16.140625" style="7" customWidth="1"/>
    <col min="16" max="16" width="18.28515625" style="7" customWidth="1"/>
    <col min="17" max="17" width="21.42578125" style="7" customWidth="1"/>
    <col min="18" max="18" width="14.5703125" style="7" customWidth="1"/>
    <col min="19" max="19" width="23.42578125" style="7" customWidth="1"/>
    <col min="20" max="20" width="23.28515625" style="7" customWidth="1"/>
    <col min="21" max="21" width="16" style="7" customWidth="1"/>
    <col min="22" max="22" width="14.7109375" style="54" customWidth="1"/>
    <col min="23" max="23" width="16.5703125" style="7" customWidth="1"/>
    <col min="24" max="24" width="15.28515625" style="7" customWidth="1"/>
    <col min="25" max="25" width="14.28515625" style="14" customWidth="1"/>
    <col min="26" max="16384" width="8.7109375" style="14"/>
  </cols>
  <sheetData>
    <row r="1" spans="1:25" s="56" customFormat="1" ht="15.75">
      <c r="A1" s="55"/>
      <c r="B1" s="55"/>
      <c r="C1" s="74">
        <v>2010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>
        <v>2000</v>
      </c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35.1" customHeight="1">
      <c r="A2" s="8" t="s">
        <v>130</v>
      </c>
      <c r="B2" s="8" t="s">
        <v>0</v>
      </c>
      <c r="C2" s="13" t="s">
        <v>118</v>
      </c>
      <c r="D2" s="13" t="s">
        <v>131</v>
      </c>
      <c r="E2" s="13" t="s">
        <v>132</v>
      </c>
      <c r="F2" s="13" t="s">
        <v>133</v>
      </c>
      <c r="G2" s="13" t="s">
        <v>134</v>
      </c>
      <c r="H2" s="13" t="s">
        <v>135</v>
      </c>
      <c r="I2" s="13" t="s">
        <v>136</v>
      </c>
      <c r="J2" s="13" t="s">
        <v>137</v>
      </c>
      <c r="K2" s="13" t="s">
        <v>138</v>
      </c>
      <c r="L2" s="13" t="s">
        <v>139</v>
      </c>
      <c r="M2" s="13" t="s">
        <v>140</v>
      </c>
      <c r="N2" s="18" t="s">
        <v>141</v>
      </c>
      <c r="O2" s="4" t="s">
        <v>123</v>
      </c>
      <c r="P2" s="4" t="s">
        <v>148</v>
      </c>
      <c r="Q2" s="4" t="s">
        <v>143</v>
      </c>
      <c r="R2" s="4" t="s">
        <v>144</v>
      </c>
      <c r="S2" s="4" t="s">
        <v>149</v>
      </c>
      <c r="T2" s="4" t="s">
        <v>145</v>
      </c>
      <c r="U2" s="4" t="s">
        <v>146</v>
      </c>
      <c r="V2" s="52" t="s">
        <v>147</v>
      </c>
      <c r="W2" s="4" t="s">
        <v>178</v>
      </c>
      <c r="X2" s="4" t="s">
        <v>179</v>
      </c>
      <c r="Y2" s="4" t="s">
        <v>180</v>
      </c>
    </row>
    <row r="3" spans="1:25">
      <c r="A3" s="9" t="s">
        <v>51</v>
      </c>
      <c r="B3" s="9" t="s">
        <v>51</v>
      </c>
      <c r="C3" s="12">
        <v>73812</v>
      </c>
      <c r="D3" s="12">
        <v>74221</v>
      </c>
      <c r="E3" s="12">
        <v>3233</v>
      </c>
      <c r="F3" s="12">
        <v>33468</v>
      </c>
      <c r="G3" s="33">
        <v>0.45300000000000001</v>
      </c>
      <c r="H3" s="12">
        <v>8092</v>
      </c>
      <c r="I3" s="33">
        <v>0.11</v>
      </c>
      <c r="J3" s="12">
        <v>4516</v>
      </c>
      <c r="K3" s="33">
        <v>6.0999999999999999E-2</v>
      </c>
      <c r="L3" s="12">
        <v>22822</v>
      </c>
      <c r="M3" s="34">
        <v>0.308999999999999</v>
      </c>
      <c r="N3" s="34">
        <v>0.54700000000000004</v>
      </c>
      <c r="O3" s="7">
        <v>72259</v>
      </c>
      <c r="P3" s="7">
        <v>56285</v>
      </c>
      <c r="Q3" s="7">
        <v>37921</v>
      </c>
      <c r="R3" s="35">
        <v>0.52500000000000002</v>
      </c>
      <c r="S3" s="7">
        <v>4488</v>
      </c>
      <c r="T3" s="35">
        <v>6.2E-2</v>
      </c>
      <c r="U3" s="7">
        <v>6725</v>
      </c>
      <c r="V3" s="53">
        <v>9.2999999999999999E-2</v>
      </c>
      <c r="W3" s="7">
        <v>18894</v>
      </c>
      <c r="X3" s="35">
        <v>0.26100000000000001</v>
      </c>
      <c r="Y3" s="35">
        <f>(O3-Q3)/O3</f>
        <v>0.47520724062054553</v>
      </c>
    </row>
    <row r="4" spans="1:25">
      <c r="A4" s="9" t="s">
        <v>96</v>
      </c>
      <c r="B4" s="9" t="s">
        <v>51</v>
      </c>
      <c r="C4" s="12">
        <v>18539</v>
      </c>
      <c r="D4" s="12">
        <v>71994</v>
      </c>
      <c r="E4" s="12">
        <v>6385</v>
      </c>
      <c r="F4" s="12">
        <v>9136</v>
      </c>
      <c r="G4" s="33">
        <v>0.49299999999999999</v>
      </c>
      <c r="H4" s="12">
        <v>1891</v>
      </c>
      <c r="I4" s="33">
        <v>0.10199999999999899</v>
      </c>
      <c r="J4" s="12">
        <v>621</v>
      </c>
      <c r="K4" s="33">
        <v>3.3000000000000002E-2</v>
      </c>
      <c r="L4" s="12">
        <v>5754</v>
      </c>
      <c r="M4" s="34">
        <v>0.31</v>
      </c>
      <c r="N4" s="34">
        <v>0.50700000000000001</v>
      </c>
      <c r="O4" s="7">
        <v>16444</v>
      </c>
      <c r="P4" s="7">
        <v>54919</v>
      </c>
      <c r="Q4" s="7">
        <v>9461</v>
      </c>
      <c r="R4" s="35">
        <v>0.57499999999999996</v>
      </c>
      <c r="S4" s="7">
        <v>675</v>
      </c>
      <c r="T4" s="35">
        <v>4.1000000000000002E-2</v>
      </c>
      <c r="U4" s="7">
        <v>1312</v>
      </c>
      <c r="V4" s="53">
        <v>0.08</v>
      </c>
      <c r="W4" s="7">
        <v>4126</v>
      </c>
      <c r="X4" s="35">
        <v>0.251</v>
      </c>
      <c r="Y4" s="35">
        <f t="shared" ref="Y4:Y67" si="0">(O4-Q4)/O4</f>
        <v>0.42465336900997325</v>
      </c>
    </row>
    <row r="5" spans="1:25">
      <c r="A5" s="9" t="s">
        <v>68</v>
      </c>
      <c r="B5" s="9" t="s">
        <v>69</v>
      </c>
      <c r="C5" s="12">
        <v>19454</v>
      </c>
      <c r="D5" s="12">
        <v>80556</v>
      </c>
      <c r="E5" s="12">
        <v>7461</v>
      </c>
      <c r="F5" s="12">
        <v>5543</v>
      </c>
      <c r="G5" s="33">
        <v>0.28499999999999998</v>
      </c>
      <c r="H5" s="12">
        <v>5009</v>
      </c>
      <c r="I5" s="33">
        <v>0.25699999999999901</v>
      </c>
      <c r="J5" s="12">
        <v>1477</v>
      </c>
      <c r="K5" s="33">
        <v>7.5999999999999998E-2</v>
      </c>
      <c r="L5" s="12">
        <v>6261</v>
      </c>
      <c r="M5" s="34">
        <v>0.32200000000000001</v>
      </c>
      <c r="N5" s="34">
        <v>0.71499999999999997</v>
      </c>
      <c r="O5" s="7">
        <v>9774</v>
      </c>
      <c r="P5" s="7">
        <v>52105</v>
      </c>
      <c r="Q5" s="7">
        <v>5138</v>
      </c>
      <c r="R5" s="35">
        <v>0.52600000000000002</v>
      </c>
      <c r="S5" s="7">
        <v>717</v>
      </c>
      <c r="T5" s="35">
        <v>7.2999999999999995E-2</v>
      </c>
      <c r="U5" s="7">
        <v>1731</v>
      </c>
      <c r="V5" s="53">
        <v>0.17699999999999999</v>
      </c>
      <c r="W5" s="7">
        <v>1579</v>
      </c>
      <c r="X5" s="35">
        <v>0.16200000000000001</v>
      </c>
      <c r="Y5" s="35">
        <f t="shared" si="0"/>
        <v>0.47431962349089418</v>
      </c>
    </row>
    <row r="6" spans="1:25">
      <c r="A6" s="9" t="s">
        <v>72</v>
      </c>
      <c r="B6" s="9" t="s">
        <v>64</v>
      </c>
      <c r="C6" s="12">
        <v>102372</v>
      </c>
      <c r="D6" s="12">
        <v>66351</v>
      </c>
      <c r="E6" s="12">
        <v>2130</v>
      </c>
      <c r="F6" s="12">
        <v>36490</v>
      </c>
      <c r="G6" s="33">
        <v>0.35599999999999998</v>
      </c>
      <c r="H6" s="12">
        <v>32436</v>
      </c>
      <c r="I6" s="33">
        <v>0.316999999999999</v>
      </c>
      <c r="J6" s="12">
        <v>17045</v>
      </c>
      <c r="K6" s="33">
        <v>0.16699999999999901</v>
      </c>
      <c r="L6" s="12">
        <v>10322</v>
      </c>
      <c r="M6" s="34">
        <v>0.10099999999999999</v>
      </c>
      <c r="N6" s="34">
        <v>0.64400000000000002</v>
      </c>
      <c r="O6" s="7">
        <v>90532</v>
      </c>
      <c r="P6" s="7">
        <v>60359</v>
      </c>
      <c r="Q6" s="7">
        <v>50644</v>
      </c>
      <c r="R6" s="35">
        <v>0.55900000000000005</v>
      </c>
      <c r="S6" s="7">
        <v>8824</v>
      </c>
      <c r="T6" s="35">
        <v>9.7000000000000003E-2</v>
      </c>
      <c r="U6" s="7">
        <v>20024</v>
      </c>
      <c r="V6" s="53">
        <v>0.221</v>
      </c>
      <c r="W6" s="7">
        <v>6697</v>
      </c>
      <c r="X6" s="35">
        <v>7.400000000000001E-2</v>
      </c>
      <c r="Y6" s="35">
        <f t="shared" si="0"/>
        <v>0.44059559050943314</v>
      </c>
    </row>
    <row r="7" spans="1:25">
      <c r="A7" s="9" t="s">
        <v>29</v>
      </c>
      <c r="B7" s="9" t="s">
        <v>22</v>
      </c>
      <c r="C7" s="12">
        <v>6914</v>
      </c>
      <c r="D7" s="12">
        <v>223611</v>
      </c>
      <c r="E7" s="12">
        <v>61734</v>
      </c>
      <c r="F7" s="12">
        <v>5405</v>
      </c>
      <c r="G7" s="33">
        <v>0.78200000000000003</v>
      </c>
      <c r="H7" s="12">
        <v>268</v>
      </c>
      <c r="I7" s="33">
        <v>3.9E-2</v>
      </c>
      <c r="J7" s="12">
        <v>72</v>
      </c>
      <c r="K7" s="33">
        <v>0.01</v>
      </c>
      <c r="L7" s="12">
        <v>910</v>
      </c>
      <c r="M7" s="34">
        <v>0.13199999999999901</v>
      </c>
      <c r="N7" s="34">
        <v>0.218</v>
      </c>
      <c r="O7" s="7">
        <v>7194</v>
      </c>
      <c r="P7" s="7">
        <v>200001</v>
      </c>
      <c r="Q7" s="7">
        <v>6022</v>
      </c>
      <c r="R7" s="35">
        <v>0.83699999999999997</v>
      </c>
      <c r="S7" s="7">
        <v>50</v>
      </c>
      <c r="T7" s="35">
        <v>7.0000000000000001E-3</v>
      </c>
      <c r="U7" s="7">
        <v>200</v>
      </c>
      <c r="V7" s="53">
        <v>2.8000000000000001E-2</v>
      </c>
      <c r="W7" s="7">
        <v>704</v>
      </c>
      <c r="X7" s="35">
        <v>9.8000000000000004E-2</v>
      </c>
      <c r="Y7" s="35">
        <f t="shared" si="0"/>
        <v>0.16291353906032804</v>
      </c>
    </row>
    <row r="8" spans="1:25">
      <c r="A8" s="9" t="s">
        <v>54</v>
      </c>
      <c r="B8" s="9" t="s">
        <v>22</v>
      </c>
      <c r="C8" s="12">
        <v>25835</v>
      </c>
      <c r="D8" s="12">
        <v>99913</v>
      </c>
      <c r="E8" s="12">
        <v>4695</v>
      </c>
      <c r="F8" s="12">
        <v>15831</v>
      </c>
      <c r="G8" s="33">
        <v>0.61299999999999999</v>
      </c>
      <c r="H8" s="12">
        <v>2977</v>
      </c>
      <c r="I8" s="33">
        <v>0.115</v>
      </c>
      <c r="J8" s="12">
        <v>402</v>
      </c>
      <c r="K8" s="33">
        <v>1.6E-2</v>
      </c>
      <c r="L8" s="12">
        <v>5100</v>
      </c>
      <c r="M8" s="34">
        <v>0.19699999999999901</v>
      </c>
      <c r="N8" s="34">
        <v>0.38700000000000001</v>
      </c>
      <c r="O8" s="7">
        <v>25123</v>
      </c>
      <c r="P8" s="7">
        <v>80905</v>
      </c>
      <c r="Q8" s="7">
        <v>17696</v>
      </c>
      <c r="R8" s="35">
        <v>0.70399999999999996</v>
      </c>
      <c r="S8" s="7">
        <v>422</v>
      </c>
      <c r="T8" s="35">
        <v>1.7000000000000001E-2</v>
      </c>
      <c r="U8" s="7">
        <v>2090</v>
      </c>
      <c r="V8" s="53">
        <v>8.3000000000000004E-2</v>
      </c>
      <c r="W8" s="7">
        <v>3878</v>
      </c>
      <c r="X8" s="35">
        <v>0.154</v>
      </c>
      <c r="Y8" s="35">
        <f t="shared" si="0"/>
        <v>0.29562552242964613</v>
      </c>
    </row>
    <row r="9" spans="1:25">
      <c r="A9" s="9" t="s">
        <v>38</v>
      </c>
      <c r="B9" s="9" t="s">
        <v>24</v>
      </c>
      <c r="C9" s="12">
        <v>2068</v>
      </c>
      <c r="D9" s="12">
        <v>132065</v>
      </c>
      <c r="E9" s="12">
        <v>23845</v>
      </c>
      <c r="F9" s="12">
        <v>1879</v>
      </c>
      <c r="G9" s="33">
        <v>0.90900000000000003</v>
      </c>
      <c r="H9" s="12">
        <v>72</v>
      </c>
      <c r="I9" s="33">
        <v>3.5000000000000003E-2</v>
      </c>
      <c r="J9" s="12">
        <v>3</v>
      </c>
      <c r="K9" s="33">
        <v>1E-3</v>
      </c>
      <c r="L9" s="12">
        <v>58</v>
      </c>
      <c r="M9" s="34">
        <v>2.7999999999999997E-2</v>
      </c>
      <c r="N9" s="34">
        <v>9.0999999999999998E-2</v>
      </c>
      <c r="O9" s="7">
        <v>2125</v>
      </c>
      <c r="P9" s="7">
        <v>130796</v>
      </c>
      <c r="Q9" s="7">
        <v>2019</v>
      </c>
      <c r="R9" s="35">
        <v>0.95</v>
      </c>
      <c r="S9" s="7">
        <v>2</v>
      </c>
      <c r="T9" s="35">
        <v>1E-3</v>
      </c>
      <c r="U9" s="7">
        <v>46</v>
      </c>
      <c r="V9" s="53">
        <v>2.1999999999999999E-2</v>
      </c>
      <c r="W9" s="7">
        <v>38</v>
      </c>
      <c r="X9" s="35">
        <v>1.8000000000000002E-2</v>
      </c>
      <c r="Y9" s="35">
        <f t="shared" si="0"/>
        <v>4.9882352941176468E-2</v>
      </c>
    </row>
    <row r="10" spans="1:25">
      <c r="A10" s="9" t="s">
        <v>4</v>
      </c>
      <c r="B10" s="9" t="s">
        <v>5</v>
      </c>
      <c r="C10" s="12">
        <v>26997</v>
      </c>
      <c r="D10" s="12">
        <v>87018</v>
      </c>
      <c r="E10" s="12">
        <v>4698</v>
      </c>
      <c r="F10" s="12">
        <v>17835</v>
      </c>
      <c r="G10" s="33">
        <v>0.66100000000000003</v>
      </c>
      <c r="H10" s="12">
        <v>3248</v>
      </c>
      <c r="I10" s="33">
        <v>0.12</v>
      </c>
      <c r="J10" s="12">
        <v>1427</v>
      </c>
      <c r="K10" s="33">
        <v>5.2999999999999999E-2</v>
      </c>
      <c r="L10" s="12">
        <v>2901</v>
      </c>
      <c r="M10" s="34">
        <v>0.106999999999999</v>
      </c>
      <c r="N10" s="34">
        <v>0.33900000000000002</v>
      </c>
      <c r="O10" s="7">
        <v>26865</v>
      </c>
      <c r="P10" s="7">
        <v>67617</v>
      </c>
      <c r="Q10" s="7">
        <v>19853</v>
      </c>
      <c r="R10" s="35">
        <v>0.73899999999999999</v>
      </c>
      <c r="S10" s="7">
        <v>1295</v>
      </c>
      <c r="T10" s="35">
        <v>4.8000000000000001E-2</v>
      </c>
      <c r="U10" s="7">
        <v>2424</v>
      </c>
      <c r="V10" s="53">
        <v>0.09</v>
      </c>
      <c r="W10" s="7">
        <v>2031</v>
      </c>
      <c r="X10" s="35">
        <v>7.5999999999999998E-2</v>
      </c>
      <c r="Y10" s="35">
        <f t="shared" si="0"/>
        <v>0.26100874744090824</v>
      </c>
    </row>
    <row r="11" spans="1:25">
      <c r="A11" s="9" t="s">
        <v>97</v>
      </c>
      <c r="B11" s="9" t="s">
        <v>51</v>
      </c>
      <c r="C11" s="12">
        <v>112580</v>
      </c>
      <c r="D11" s="12">
        <v>58617</v>
      </c>
      <c r="E11" s="12">
        <v>2435</v>
      </c>
      <c r="F11" s="12">
        <v>61539</v>
      </c>
      <c r="G11" s="33">
        <v>0.54700000000000004</v>
      </c>
      <c r="H11" s="12">
        <v>12209</v>
      </c>
      <c r="I11" s="33">
        <v>0.10800000000000001</v>
      </c>
      <c r="J11" s="12">
        <v>10896</v>
      </c>
      <c r="K11" s="33">
        <v>9.6999999999999906E-2</v>
      </c>
      <c r="L11" s="12">
        <v>21499</v>
      </c>
      <c r="M11" s="34">
        <v>0.19100000000000003</v>
      </c>
      <c r="N11" s="34">
        <v>0.45300000000000001</v>
      </c>
      <c r="O11" s="7">
        <v>102743</v>
      </c>
      <c r="P11" s="7">
        <v>44485</v>
      </c>
      <c r="Q11" s="7">
        <v>56691</v>
      </c>
      <c r="R11" s="35">
        <v>0.55200000000000005</v>
      </c>
      <c r="S11" s="7">
        <v>14007</v>
      </c>
      <c r="T11" s="35">
        <v>0.13600000000000001</v>
      </c>
      <c r="U11" s="7">
        <v>10001</v>
      </c>
      <c r="V11" s="53">
        <v>9.7000000000000003E-2</v>
      </c>
      <c r="W11" s="7">
        <v>16837</v>
      </c>
      <c r="X11" s="35">
        <v>0.16399999999999998</v>
      </c>
      <c r="Y11" s="35">
        <f t="shared" si="0"/>
        <v>0.44822518322416127</v>
      </c>
    </row>
    <row r="12" spans="1:25">
      <c r="A12" s="9" t="s">
        <v>82</v>
      </c>
      <c r="B12" s="9" t="s">
        <v>64</v>
      </c>
      <c r="C12" s="12">
        <v>51481</v>
      </c>
      <c r="D12" s="12">
        <v>89515</v>
      </c>
      <c r="E12" s="12">
        <v>4163</v>
      </c>
      <c r="F12" s="12">
        <v>27944</v>
      </c>
      <c r="G12" s="33">
        <v>0.54300000000000004</v>
      </c>
      <c r="H12" s="12">
        <v>13779</v>
      </c>
      <c r="I12" s="33">
        <v>0.26800000000000002</v>
      </c>
      <c r="J12" s="12">
        <v>3197</v>
      </c>
      <c r="K12" s="33">
        <v>6.2000000000000006E-2</v>
      </c>
      <c r="L12" s="12">
        <v>3903</v>
      </c>
      <c r="M12" s="34">
        <v>7.5999999999999998E-2</v>
      </c>
      <c r="N12" s="34">
        <v>0.45700000000000002</v>
      </c>
      <c r="O12" s="7">
        <v>23302</v>
      </c>
      <c r="P12" s="7">
        <v>69198</v>
      </c>
      <c r="Q12" s="7">
        <v>14692</v>
      </c>
      <c r="R12" s="35">
        <v>0.63100000000000001</v>
      </c>
      <c r="S12" s="7">
        <v>579</v>
      </c>
      <c r="T12" s="35">
        <v>2.5000000000000001E-2</v>
      </c>
      <c r="U12" s="7">
        <v>6565</v>
      </c>
      <c r="V12" s="53">
        <v>0.28199999999999997</v>
      </c>
      <c r="W12" s="7">
        <v>666</v>
      </c>
      <c r="X12" s="35">
        <v>2.8999999999999998E-2</v>
      </c>
      <c r="Y12" s="35">
        <f t="shared" si="0"/>
        <v>0.36949618058535749</v>
      </c>
    </row>
    <row r="13" spans="1:25">
      <c r="A13" s="9" t="s">
        <v>30</v>
      </c>
      <c r="B13" s="9" t="s">
        <v>22</v>
      </c>
      <c r="C13" s="12">
        <v>4282</v>
      </c>
      <c r="D13" s="12">
        <v>90156</v>
      </c>
      <c r="E13" s="12">
        <v>17625</v>
      </c>
      <c r="F13" s="12">
        <v>2165</v>
      </c>
      <c r="G13" s="33">
        <v>0.50600000000000001</v>
      </c>
      <c r="H13" s="12">
        <v>712</v>
      </c>
      <c r="I13" s="33">
        <v>0.16600000000000001</v>
      </c>
      <c r="J13" s="12">
        <v>80</v>
      </c>
      <c r="K13" s="33">
        <v>1.9E-2</v>
      </c>
      <c r="L13" s="12">
        <v>1059</v>
      </c>
      <c r="M13" s="34">
        <v>0.246999999999999</v>
      </c>
      <c r="N13" s="34">
        <v>0.49399999999999999</v>
      </c>
      <c r="O13" s="7">
        <v>3597</v>
      </c>
      <c r="P13" s="7">
        <v>63684</v>
      </c>
      <c r="Q13" s="7">
        <v>2329</v>
      </c>
      <c r="R13" s="35">
        <v>0.64700000000000002</v>
      </c>
      <c r="S13" s="7">
        <v>38</v>
      </c>
      <c r="T13" s="35">
        <v>1.0999999999999999E-2</v>
      </c>
      <c r="U13" s="7">
        <v>550</v>
      </c>
      <c r="V13" s="53">
        <v>0.153</v>
      </c>
      <c r="W13" s="7">
        <v>524</v>
      </c>
      <c r="X13" s="35">
        <v>0.14599999999999999</v>
      </c>
      <c r="Y13" s="35">
        <f t="shared" si="0"/>
        <v>0.35251598554350849</v>
      </c>
    </row>
    <row r="14" spans="1:25">
      <c r="A14" s="9" t="s">
        <v>55</v>
      </c>
      <c r="B14" s="9" t="s">
        <v>22</v>
      </c>
      <c r="C14" s="12">
        <v>28806</v>
      </c>
      <c r="D14" s="12">
        <v>81849</v>
      </c>
      <c r="E14" s="12">
        <v>4785</v>
      </c>
      <c r="F14" s="12">
        <v>17434</v>
      </c>
      <c r="G14" s="33">
        <v>0.60499999999999998</v>
      </c>
      <c r="H14" s="12">
        <v>3966</v>
      </c>
      <c r="I14" s="33">
        <v>0.13800000000000001</v>
      </c>
      <c r="J14" s="12">
        <v>327</v>
      </c>
      <c r="K14" s="33">
        <v>1.1000000000000001E-2</v>
      </c>
      <c r="L14" s="12">
        <v>5773</v>
      </c>
      <c r="M14" s="34">
        <v>0.2</v>
      </c>
      <c r="N14" s="34">
        <v>0.39500000000000002</v>
      </c>
      <c r="O14" s="7">
        <v>28158</v>
      </c>
      <c r="P14" s="7">
        <v>68526</v>
      </c>
      <c r="Q14" s="7">
        <v>20063</v>
      </c>
      <c r="R14" s="35">
        <v>0.71299999999999997</v>
      </c>
      <c r="S14" s="7">
        <v>296</v>
      </c>
      <c r="T14" s="35">
        <v>1.0999999999999999E-2</v>
      </c>
      <c r="U14" s="7">
        <v>2995</v>
      </c>
      <c r="V14" s="53">
        <v>0.106</v>
      </c>
      <c r="W14" s="7">
        <v>3881</v>
      </c>
      <c r="X14" s="35">
        <v>0.13800000000000001</v>
      </c>
      <c r="Y14" s="35">
        <f t="shared" si="0"/>
        <v>0.28748490659848003</v>
      </c>
    </row>
    <row r="15" spans="1:25">
      <c r="A15" s="9" t="s">
        <v>70</v>
      </c>
      <c r="B15" s="9" t="s">
        <v>69</v>
      </c>
      <c r="C15" s="12">
        <v>5155</v>
      </c>
      <c r="D15" s="12">
        <v>50128</v>
      </c>
      <c r="E15" s="12">
        <v>15577</v>
      </c>
      <c r="F15" s="12">
        <v>2459</v>
      </c>
      <c r="G15" s="33">
        <v>0.47699999999999998</v>
      </c>
      <c r="H15" s="12">
        <v>2545</v>
      </c>
      <c r="I15" s="33">
        <v>0.493999999999999</v>
      </c>
      <c r="J15" s="12">
        <v>20</v>
      </c>
      <c r="K15" s="33">
        <v>4.0000000000000001E-3</v>
      </c>
      <c r="L15" s="12">
        <v>45</v>
      </c>
      <c r="M15" s="34">
        <v>9.0000000000000011E-3</v>
      </c>
      <c r="N15" s="34">
        <v>0.52300000000000002</v>
      </c>
      <c r="O15" s="7">
        <v>5190</v>
      </c>
      <c r="P15" s="7">
        <v>38454</v>
      </c>
      <c r="Q15" s="7">
        <v>3048</v>
      </c>
      <c r="R15" s="35">
        <v>0.58699999999999997</v>
      </c>
      <c r="S15" s="7">
        <v>17</v>
      </c>
      <c r="T15" s="35">
        <v>3.0000000000000001E-3</v>
      </c>
      <c r="U15" s="7">
        <v>1978</v>
      </c>
      <c r="V15" s="53">
        <v>0.38100000000000001</v>
      </c>
      <c r="W15" s="7">
        <v>51</v>
      </c>
      <c r="X15" s="35">
        <v>0.01</v>
      </c>
      <c r="Y15" s="35">
        <f t="shared" si="0"/>
        <v>0.41271676300578036</v>
      </c>
    </row>
    <row r="16" spans="1:25">
      <c r="A16" s="9" t="s">
        <v>15</v>
      </c>
      <c r="B16" s="9" t="s">
        <v>12</v>
      </c>
      <c r="C16" s="12">
        <v>39349</v>
      </c>
      <c r="D16" s="12">
        <v>79464</v>
      </c>
      <c r="E16" s="12">
        <v>3858</v>
      </c>
      <c r="F16" s="12">
        <v>22866</v>
      </c>
      <c r="G16" s="33">
        <v>0.58099999999999996</v>
      </c>
      <c r="H16" s="12">
        <v>7247</v>
      </c>
      <c r="I16" s="33">
        <v>0.183999999999999</v>
      </c>
      <c r="J16" s="12">
        <v>1109</v>
      </c>
      <c r="K16" s="33">
        <v>2.7999999999999997E-2</v>
      </c>
      <c r="L16" s="12">
        <v>6222</v>
      </c>
      <c r="M16" s="34">
        <v>0.158</v>
      </c>
      <c r="N16" s="34">
        <v>0.41899999999999998</v>
      </c>
      <c r="O16" s="7">
        <v>38138</v>
      </c>
      <c r="P16" s="7">
        <v>67214</v>
      </c>
      <c r="Q16" s="7">
        <v>25168</v>
      </c>
      <c r="R16" s="35">
        <v>0.66</v>
      </c>
      <c r="S16" s="7">
        <v>964</v>
      </c>
      <c r="T16" s="35">
        <v>2.5000000000000001E-2</v>
      </c>
      <c r="U16" s="7">
        <v>5083</v>
      </c>
      <c r="V16" s="53">
        <v>0.13300000000000001</v>
      </c>
      <c r="W16" s="7">
        <v>5402</v>
      </c>
      <c r="X16" s="35">
        <v>0.14199999999999999</v>
      </c>
      <c r="Y16" s="35">
        <f t="shared" si="0"/>
        <v>0.34008075934763227</v>
      </c>
    </row>
    <row r="17" spans="1:25">
      <c r="A17" s="9" t="s">
        <v>63</v>
      </c>
      <c r="B17" s="9" t="s">
        <v>64</v>
      </c>
      <c r="C17" s="12">
        <v>10897</v>
      </c>
      <c r="D17" s="12">
        <v>135643</v>
      </c>
      <c r="E17" s="12">
        <v>8971</v>
      </c>
      <c r="F17" s="12">
        <v>8640</v>
      </c>
      <c r="G17" s="33">
        <v>0.79300000000000004</v>
      </c>
      <c r="H17" s="12">
        <v>982</v>
      </c>
      <c r="I17" s="33">
        <v>0.09</v>
      </c>
      <c r="J17" s="12">
        <v>144</v>
      </c>
      <c r="K17" s="33">
        <v>1.3000000000000001E-2</v>
      </c>
      <c r="L17" s="12">
        <v>707</v>
      </c>
      <c r="M17" s="34">
        <v>6.5000000000000002E-2</v>
      </c>
      <c r="N17" s="34">
        <v>0.20699999999999999</v>
      </c>
      <c r="O17" s="7">
        <v>10762</v>
      </c>
      <c r="P17" s="7">
        <v>101651</v>
      </c>
      <c r="Q17" s="7">
        <v>9000</v>
      </c>
      <c r="R17" s="35">
        <v>0.83599999999999997</v>
      </c>
      <c r="S17" s="7">
        <v>120</v>
      </c>
      <c r="T17" s="35">
        <v>1.0999999999999999E-2</v>
      </c>
      <c r="U17" s="7">
        <v>681</v>
      </c>
      <c r="V17" s="53">
        <v>6.3E-2</v>
      </c>
      <c r="W17" s="7">
        <v>579</v>
      </c>
      <c r="X17" s="35">
        <v>5.4000000000000006E-2</v>
      </c>
      <c r="Y17" s="35">
        <f t="shared" si="0"/>
        <v>0.16372421482995725</v>
      </c>
    </row>
    <row r="18" spans="1:25">
      <c r="A18" s="9" t="s">
        <v>1</v>
      </c>
      <c r="B18" s="9" t="s">
        <v>2</v>
      </c>
      <c r="C18" s="12">
        <v>8618</v>
      </c>
      <c r="D18" s="12">
        <v>54309</v>
      </c>
      <c r="E18" s="12">
        <v>4780</v>
      </c>
      <c r="F18" s="12">
        <v>5386</v>
      </c>
      <c r="G18" s="33">
        <v>0.625</v>
      </c>
      <c r="H18" s="12">
        <v>2824</v>
      </c>
      <c r="I18" s="33">
        <v>0.32799999999999896</v>
      </c>
      <c r="J18" s="12">
        <v>33</v>
      </c>
      <c r="K18" s="33">
        <v>4.0000000000000001E-3</v>
      </c>
      <c r="L18" s="12">
        <v>95</v>
      </c>
      <c r="M18" s="34">
        <v>1.1000000000000001E-2</v>
      </c>
      <c r="N18" s="34">
        <v>0.375</v>
      </c>
      <c r="O18" s="7">
        <v>6831</v>
      </c>
      <c r="P18" s="7">
        <v>42309</v>
      </c>
      <c r="Q18" s="7">
        <v>4692</v>
      </c>
      <c r="R18" s="35">
        <v>0.68700000000000006</v>
      </c>
      <c r="S18" s="7">
        <v>12</v>
      </c>
      <c r="T18" s="35">
        <v>2E-3</v>
      </c>
      <c r="U18" s="7">
        <v>1823</v>
      </c>
      <c r="V18" s="53">
        <v>0.26700000000000002</v>
      </c>
      <c r="W18" s="7">
        <v>71</v>
      </c>
      <c r="X18" s="35">
        <v>0.01</v>
      </c>
      <c r="Y18" s="35">
        <f t="shared" si="0"/>
        <v>0.31313131313131315</v>
      </c>
    </row>
    <row r="19" spans="1:25">
      <c r="A19" s="9" t="s">
        <v>31</v>
      </c>
      <c r="B19" s="9" t="s">
        <v>22</v>
      </c>
      <c r="C19" s="12">
        <v>1454</v>
      </c>
      <c r="D19" s="12">
        <v>83750</v>
      </c>
      <c r="E19" s="12">
        <v>26171</v>
      </c>
      <c r="F19" s="12">
        <v>360</v>
      </c>
      <c r="G19" s="33">
        <v>0.20100000000000001</v>
      </c>
      <c r="H19" s="12">
        <v>708</v>
      </c>
      <c r="I19" s="33">
        <v>0.39500000000000002</v>
      </c>
      <c r="J19" s="12">
        <v>46</v>
      </c>
      <c r="K19" s="33">
        <v>2.6000000000000002E-2</v>
      </c>
      <c r="L19" s="12">
        <v>597</v>
      </c>
      <c r="M19" s="34">
        <v>0.33299999999999896</v>
      </c>
      <c r="N19" s="34">
        <v>0.79900000000000004</v>
      </c>
      <c r="O19" s="7">
        <v>1191</v>
      </c>
      <c r="P19" s="7">
        <v>58750</v>
      </c>
      <c r="Q19" s="7">
        <v>330</v>
      </c>
      <c r="R19" s="35">
        <v>0.27700000000000002</v>
      </c>
      <c r="S19" s="7">
        <v>17</v>
      </c>
      <c r="T19" s="35">
        <v>1.4E-2</v>
      </c>
      <c r="U19" s="7">
        <v>523</v>
      </c>
      <c r="V19" s="53">
        <v>0.439</v>
      </c>
      <c r="W19" s="7">
        <v>282</v>
      </c>
      <c r="X19" s="35">
        <v>0.23699999999999999</v>
      </c>
      <c r="Y19" s="35">
        <f t="shared" si="0"/>
        <v>0.7229219143576826</v>
      </c>
    </row>
    <row r="20" spans="1:25">
      <c r="A20" s="9" t="s">
        <v>73</v>
      </c>
      <c r="B20" s="9" t="s">
        <v>64</v>
      </c>
      <c r="C20" s="12">
        <v>122067</v>
      </c>
      <c r="D20" s="12">
        <v>65123</v>
      </c>
      <c r="E20" s="12">
        <v>1924</v>
      </c>
      <c r="F20" s="12">
        <v>61416</v>
      </c>
      <c r="G20" s="33">
        <v>0.503</v>
      </c>
      <c r="H20" s="12">
        <v>37311</v>
      </c>
      <c r="I20" s="33">
        <v>0.30599999999999999</v>
      </c>
      <c r="J20" s="12">
        <v>3991</v>
      </c>
      <c r="K20" s="33">
        <v>3.3000000000000002E-2</v>
      </c>
      <c r="L20" s="12">
        <v>13219</v>
      </c>
      <c r="M20" s="34">
        <v>0.10800000000000001</v>
      </c>
      <c r="N20" s="34">
        <v>0.497</v>
      </c>
      <c r="O20" s="7">
        <v>121780</v>
      </c>
      <c r="P20" s="7">
        <v>55597</v>
      </c>
      <c r="Q20" s="7">
        <v>74119</v>
      </c>
      <c r="R20" s="35">
        <v>0.60899999999999999</v>
      </c>
      <c r="S20" s="7">
        <v>3706</v>
      </c>
      <c r="T20" s="35">
        <v>0.03</v>
      </c>
      <c r="U20" s="7">
        <v>26560</v>
      </c>
      <c r="V20" s="53">
        <v>0.218</v>
      </c>
      <c r="W20" s="7">
        <v>11438</v>
      </c>
      <c r="X20" s="35">
        <v>9.4E-2</v>
      </c>
      <c r="Y20" s="35">
        <f t="shared" si="0"/>
        <v>0.3913696830349811</v>
      </c>
    </row>
    <row r="21" spans="1:25">
      <c r="A21" s="9" t="s">
        <v>23</v>
      </c>
      <c r="B21" s="9" t="s">
        <v>24</v>
      </c>
      <c r="C21" s="12">
        <v>9253</v>
      </c>
      <c r="D21" s="12">
        <v>100800</v>
      </c>
      <c r="E21" s="12">
        <v>7520</v>
      </c>
      <c r="F21" s="12">
        <v>7364</v>
      </c>
      <c r="G21" s="33">
        <v>0.79600000000000004</v>
      </c>
      <c r="H21" s="12">
        <v>772</v>
      </c>
      <c r="I21" s="33">
        <v>8.3000000000000004E-2</v>
      </c>
      <c r="J21" s="12">
        <v>79</v>
      </c>
      <c r="K21" s="33">
        <v>9.0000000000000011E-3</v>
      </c>
      <c r="L21" s="12">
        <v>616</v>
      </c>
      <c r="M21" s="34">
        <v>6.7000000000000004E-2</v>
      </c>
      <c r="N21" s="34">
        <v>0.20399999999999999</v>
      </c>
      <c r="O21" s="7">
        <v>9100</v>
      </c>
      <c r="P21" s="7">
        <v>79839</v>
      </c>
      <c r="Q21" s="7">
        <v>7731</v>
      </c>
      <c r="R21" s="35">
        <v>0.85</v>
      </c>
      <c r="S21" s="7">
        <v>80</v>
      </c>
      <c r="T21" s="35">
        <v>8.9999999999999993E-3</v>
      </c>
      <c r="U21" s="7">
        <v>436</v>
      </c>
      <c r="V21" s="53">
        <v>4.8000000000000001E-2</v>
      </c>
      <c r="W21" s="7">
        <v>553</v>
      </c>
      <c r="X21" s="35">
        <v>6.0999999999999999E-2</v>
      </c>
      <c r="Y21" s="35">
        <f t="shared" si="0"/>
        <v>0.15043956043956044</v>
      </c>
    </row>
    <row r="22" spans="1:25">
      <c r="A22" s="9" t="s">
        <v>3</v>
      </c>
      <c r="B22" s="9" t="s">
        <v>2</v>
      </c>
      <c r="C22" s="12">
        <v>7265</v>
      </c>
      <c r="D22" s="12">
        <v>64107</v>
      </c>
      <c r="E22" s="12">
        <v>5900</v>
      </c>
      <c r="F22" s="12">
        <v>5266</v>
      </c>
      <c r="G22" s="33">
        <v>0.72499999999999998</v>
      </c>
      <c r="H22" s="12">
        <v>1255</v>
      </c>
      <c r="I22" s="33">
        <v>0.17300000000000001</v>
      </c>
      <c r="J22" s="12">
        <v>116</v>
      </c>
      <c r="K22" s="33">
        <v>1.6E-2</v>
      </c>
      <c r="L22" s="12">
        <v>271</v>
      </c>
      <c r="M22" s="34">
        <v>3.7000000000000005E-2</v>
      </c>
      <c r="N22" s="34">
        <v>0.27500000000000002</v>
      </c>
      <c r="O22" s="7">
        <v>6471</v>
      </c>
      <c r="P22" s="7">
        <v>52808</v>
      </c>
      <c r="Q22" s="7">
        <v>4962</v>
      </c>
      <c r="R22" s="35">
        <v>0.76700000000000002</v>
      </c>
      <c r="S22" s="7">
        <v>151</v>
      </c>
      <c r="T22" s="35">
        <v>2.3E-2</v>
      </c>
      <c r="U22" s="7">
        <v>810</v>
      </c>
      <c r="V22" s="53">
        <v>0.125</v>
      </c>
      <c r="W22" s="7">
        <v>233</v>
      </c>
      <c r="X22" s="35">
        <v>3.6000000000000004E-2</v>
      </c>
      <c r="Y22" s="35">
        <f t="shared" si="0"/>
        <v>0.23319425127491886</v>
      </c>
    </row>
    <row r="23" spans="1:25">
      <c r="A23" s="9" t="s">
        <v>16</v>
      </c>
      <c r="B23" s="9" t="s">
        <v>12</v>
      </c>
      <c r="C23" s="12">
        <v>58302</v>
      </c>
      <c r="D23" s="12">
        <v>120201</v>
      </c>
      <c r="E23" s="12">
        <v>3694</v>
      </c>
      <c r="F23" s="12">
        <v>17085</v>
      </c>
      <c r="G23" s="33">
        <v>0.29299999999999998</v>
      </c>
      <c r="H23" s="12">
        <v>2113</v>
      </c>
      <c r="I23" s="33">
        <v>3.6000000000000004E-2</v>
      </c>
      <c r="J23" s="12">
        <v>322</v>
      </c>
      <c r="K23" s="33">
        <v>6.0000000000000001E-3</v>
      </c>
      <c r="L23" s="12">
        <v>36815</v>
      </c>
      <c r="M23" s="34">
        <v>0.63100000000000001</v>
      </c>
      <c r="N23" s="34">
        <v>0.70699999999999996</v>
      </c>
      <c r="O23" s="7">
        <v>50546</v>
      </c>
      <c r="P23" s="7">
        <v>100411</v>
      </c>
      <c r="Q23" s="7">
        <v>24181</v>
      </c>
      <c r="R23" s="35">
        <v>0.47799999999999998</v>
      </c>
      <c r="S23" s="7">
        <v>347</v>
      </c>
      <c r="T23" s="35">
        <v>7.0000000000000001E-3</v>
      </c>
      <c r="U23" s="7">
        <v>2010</v>
      </c>
      <c r="V23" s="53">
        <v>0.04</v>
      </c>
      <c r="W23" s="7">
        <v>22462</v>
      </c>
      <c r="X23" s="35">
        <v>0.44400000000000001</v>
      </c>
      <c r="Y23" s="35">
        <f t="shared" si="0"/>
        <v>0.52160408340917186</v>
      </c>
    </row>
    <row r="24" spans="1:25">
      <c r="A24" s="9" t="s">
        <v>56</v>
      </c>
      <c r="B24" s="9" t="s">
        <v>22</v>
      </c>
      <c r="C24" s="12">
        <v>101072</v>
      </c>
      <c r="D24" s="12">
        <v>74987</v>
      </c>
      <c r="E24" s="12">
        <v>2455</v>
      </c>
      <c r="F24" s="12">
        <v>14031</v>
      </c>
      <c r="G24" s="33">
        <v>0.13900000000000001</v>
      </c>
      <c r="H24" s="12">
        <v>23929</v>
      </c>
      <c r="I24" s="33">
        <v>0.23699999999999899</v>
      </c>
      <c r="J24" s="12">
        <v>3284</v>
      </c>
      <c r="K24" s="33">
        <v>3.2000000000000001E-2</v>
      </c>
      <c r="L24" s="12">
        <v>55711</v>
      </c>
      <c r="M24" s="34">
        <v>0.55100000000000005</v>
      </c>
      <c r="N24" s="34">
        <v>0.86099999999999999</v>
      </c>
      <c r="O24" s="7">
        <v>103621</v>
      </c>
      <c r="P24" s="7">
        <v>62310</v>
      </c>
      <c r="Q24" s="7">
        <v>18344</v>
      </c>
      <c r="R24" s="35">
        <v>0.17699999999999999</v>
      </c>
      <c r="S24" s="7">
        <v>4720</v>
      </c>
      <c r="T24" s="35">
        <v>4.5999999999999999E-2</v>
      </c>
      <c r="U24" s="7">
        <v>23072</v>
      </c>
      <c r="V24" s="53">
        <v>0.223</v>
      </c>
      <c r="W24" s="7">
        <v>52522</v>
      </c>
      <c r="X24" s="35">
        <v>0.50700000000000001</v>
      </c>
      <c r="Y24" s="35">
        <f t="shared" si="0"/>
        <v>0.82297024734368518</v>
      </c>
    </row>
    <row r="25" spans="1:25">
      <c r="A25" s="9" t="s">
        <v>74</v>
      </c>
      <c r="B25" s="9" t="s">
        <v>64</v>
      </c>
      <c r="C25" s="12">
        <v>42039</v>
      </c>
      <c r="D25" s="12">
        <v>129515</v>
      </c>
      <c r="E25" s="12">
        <v>7165</v>
      </c>
      <c r="F25" s="12">
        <v>32834</v>
      </c>
      <c r="G25" s="33">
        <v>0.78100000000000003</v>
      </c>
      <c r="H25" s="12">
        <v>2879</v>
      </c>
      <c r="I25" s="33">
        <v>6.8000000000000005E-2</v>
      </c>
      <c r="J25" s="12">
        <v>355</v>
      </c>
      <c r="K25" s="33">
        <v>8.0000000000000002E-3</v>
      </c>
      <c r="L25" s="12">
        <v>4360</v>
      </c>
      <c r="M25" s="34">
        <v>0.10400000000000001</v>
      </c>
      <c r="N25" s="34">
        <v>0.219</v>
      </c>
      <c r="O25" s="7">
        <v>41715</v>
      </c>
      <c r="P25" s="7">
        <v>114064</v>
      </c>
      <c r="Q25" s="7">
        <v>34618</v>
      </c>
      <c r="R25" s="35">
        <v>0.83</v>
      </c>
      <c r="S25" s="7">
        <v>382</v>
      </c>
      <c r="T25" s="35">
        <v>8.9999999999999993E-3</v>
      </c>
      <c r="U25" s="7">
        <v>1945</v>
      </c>
      <c r="V25" s="53">
        <v>4.7E-2</v>
      </c>
      <c r="W25" s="7">
        <v>3756</v>
      </c>
      <c r="X25" s="35">
        <v>0.09</v>
      </c>
      <c r="Y25" s="35">
        <f t="shared" si="0"/>
        <v>0.17013064844780054</v>
      </c>
    </row>
    <row r="26" spans="1:25">
      <c r="A26" s="9" t="s">
        <v>6</v>
      </c>
      <c r="B26" s="9" t="s">
        <v>5</v>
      </c>
      <c r="C26" s="12">
        <v>18351</v>
      </c>
      <c r="D26" s="12">
        <v>69742</v>
      </c>
      <c r="E26" s="12">
        <v>6997</v>
      </c>
      <c r="F26" s="12">
        <v>9038</v>
      </c>
      <c r="G26" s="33">
        <v>0.49299999999999999</v>
      </c>
      <c r="H26" s="12">
        <v>7426</v>
      </c>
      <c r="I26" s="33">
        <v>0.40500000000000003</v>
      </c>
      <c r="J26" s="12">
        <v>498</v>
      </c>
      <c r="K26" s="33">
        <v>2.7000000000000003E-2</v>
      </c>
      <c r="L26" s="12">
        <v>635</v>
      </c>
      <c r="M26" s="34">
        <v>3.5000000000000003E-2</v>
      </c>
      <c r="N26" s="34">
        <v>0.50700000000000001</v>
      </c>
      <c r="O26" s="7">
        <v>16103</v>
      </c>
      <c r="P26" s="7">
        <v>54472</v>
      </c>
      <c r="Q26" s="7">
        <v>9318</v>
      </c>
      <c r="R26" s="35">
        <v>0.57899999999999996</v>
      </c>
      <c r="S26" s="7">
        <v>311</v>
      </c>
      <c r="T26" s="35">
        <v>1.9E-2</v>
      </c>
      <c r="U26" s="7">
        <v>5414</v>
      </c>
      <c r="V26" s="53">
        <v>0.33600000000000002</v>
      </c>
      <c r="W26" s="7">
        <v>501</v>
      </c>
      <c r="X26" s="35">
        <v>3.1000000000000003E-2</v>
      </c>
      <c r="Y26" s="35">
        <f t="shared" si="0"/>
        <v>0.42135005899521827</v>
      </c>
    </row>
    <row r="27" spans="1:25">
      <c r="A27" s="9" t="s">
        <v>98</v>
      </c>
      <c r="B27" s="9" t="s">
        <v>51</v>
      </c>
      <c r="C27" s="12">
        <v>46036</v>
      </c>
      <c r="D27" s="12">
        <v>107754</v>
      </c>
      <c r="E27" s="12">
        <v>3907</v>
      </c>
      <c r="F27" s="12">
        <v>20380</v>
      </c>
      <c r="G27" s="33">
        <v>0.443</v>
      </c>
      <c r="H27" s="12">
        <v>6663</v>
      </c>
      <c r="I27" s="33">
        <v>0.14499999999999999</v>
      </c>
      <c r="J27" s="12">
        <v>4214</v>
      </c>
      <c r="K27" s="33">
        <v>9.1999999999999901E-2</v>
      </c>
      <c r="L27" s="12">
        <v>12170</v>
      </c>
      <c r="M27" s="34">
        <v>0.26399999999999901</v>
      </c>
      <c r="N27" s="34">
        <v>0.55700000000000005</v>
      </c>
      <c r="O27" s="7">
        <v>29973</v>
      </c>
      <c r="P27" s="7">
        <v>77283</v>
      </c>
      <c r="Q27" s="7">
        <v>18669</v>
      </c>
      <c r="R27" s="35">
        <v>0.623</v>
      </c>
      <c r="S27" s="7">
        <v>3024</v>
      </c>
      <c r="T27" s="35">
        <v>0.10100000000000001</v>
      </c>
      <c r="U27" s="7">
        <v>4059</v>
      </c>
      <c r="V27" s="53">
        <v>0.13500000000000001</v>
      </c>
      <c r="W27" s="7">
        <v>3101</v>
      </c>
      <c r="X27" s="35">
        <v>0.10300000000000001</v>
      </c>
      <c r="Y27" s="35">
        <f t="shared" si="0"/>
        <v>0.37713942548293466</v>
      </c>
    </row>
    <row r="28" spans="1:25">
      <c r="A28" s="9" t="s">
        <v>32</v>
      </c>
      <c r="B28" s="9" t="s">
        <v>22</v>
      </c>
      <c r="C28" s="12">
        <v>28155</v>
      </c>
      <c r="D28" s="12">
        <v>48734</v>
      </c>
      <c r="E28" s="12">
        <v>4078</v>
      </c>
      <c r="F28" s="12">
        <v>1754</v>
      </c>
      <c r="G28" s="33">
        <v>6.2E-2</v>
      </c>
      <c r="H28" s="12">
        <v>18147</v>
      </c>
      <c r="I28" s="33">
        <v>0.64500000000000002</v>
      </c>
      <c r="J28" s="12">
        <v>4458</v>
      </c>
      <c r="K28" s="33">
        <v>0.158</v>
      </c>
      <c r="L28" s="12">
        <v>1025</v>
      </c>
      <c r="M28" s="34">
        <v>3.6000000000000004E-2</v>
      </c>
      <c r="N28" s="34">
        <v>0.93799999999999994</v>
      </c>
      <c r="O28" s="7">
        <v>29506</v>
      </c>
      <c r="P28" s="7">
        <v>45006</v>
      </c>
      <c r="Q28" s="7">
        <v>1930</v>
      </c>
      <c r="R28" s="35">
        <v>6.5000000000000002E-2</v>
      </c>
      <c r="S28" s="7">
        <v>6796</v>
      </c>
      <c r="T28" s="35">
        <v>0.23</v>
      </c>
      <c r="U28" s="7">
        <v>17346</v>
      </c>
      <c r="V28" s="53">
        <v>0.58799999999999997</v>
      </c>
      <c r="W28" s="7">
        <v>657</v>
      </c>
      <c r="X28" s="35">
        <v>2.2000000000000002E-2</v>
      </c>
      <c r="Y28" s="35">
        <f t="shared" si="0"/>
        <v>0.93458957500169459</v>
      </c>
    </row>
    <row r="29" spans="1:25">
      <c r="A29" s="9" t="s">
        <v>65</v>
      </c>
      <c r="B29" s="9" t="s">
        <v>64</v>
      </c>
      <c r="C29" s="12">
        <v>23549</v>
      </c>
      <c r="D29" s="12">
        <v>79328</v>
      </c>
      <c r="E29" s="12">
        <v>4368</v>
      </c>
      <c r="F29" s="12">
        <v>11364</v>
      </c>
      <c r="G29" s="33">
        <v>0.48299999999999998</v>
      </c>
      <c r="H29" s="12">
        <v>2621</v>
      </c>
      <c r="I29" s="33">
        <v>0.111</v>
      </c>
      <c r="J29" s="12">
        <v>1773</v>
      </c>
      <c r="K29" s="33">
        <v>7.4999999999999997E-2</v>
      </c>
      <c r="L29" s="12">
        <v>6389</v>
      </c>
      <c r="M29" s="34">
        <v>0.27100000000000002</v>
      </c>
      <c r="N29" s="34">
        <v>0.51700000000000002</v>
      </c>
      <c r="O29" s="7">
        <v>23171</v>
      </c>
      <c r="P29" s="7">
        <v>57253</v>
      </c>
      <c r="Q29" s="7">
        <v>12474</v>
      </c>
      <c r="R29" s="35">
        <v>0.53800000000000003</v>
      </c>
      <c r="S29" s="7">
        <v>1978</v>
      </c>
      <c r="T29" s="35">
        <v>8.5000000000000006E-2</v>
      </c>
      <c r="U29" s="7">
        <v>1838</v>
      </c>
      <c r="V29" s="53">
        <v>7.9000000000000001E-2</v>
      </c>
      <c r="W29" s="7">
        <v>5649</v>
      </c>
      <c r="X29" s="35">
        <v>0.24399999999999999</v>
      </c>
      <c r="Y29" s="35">
        <f t="shared" si="0"/>
        <v>0.46165465452505289</v>
      </c>
    </row>
    <row r="30" spans="1:25">
      <c r="A30" s="9" t="s">
        <v>99</v>
      </c>
      <c r="B30" s="9" t="s">
        <v>51</v>
      </c>
      <c r="C30" s="12">
        <v>10080</v>
      </c>
      <c r="D30" s="12">
        <v>61088</v>
      </c>
      <c r="E30" s="12">
        <v>6368</v>
      </c>
      <c r="F30" s="12">
        <v>4057</v>
      </c>
      <c r="G30" s="33">
        <v>0.40200000000000002</v>
      </c>
      <c r="H30" s="12">
        <v>927</v>
      </c>
      <c r="I30" s="33">
        <v>9.1999999999999901E-2</v>
      </c>
      <c r="J30" s="12">
        <v>1733</v>
      </c>
      <c r="K30" s="33">
        <v>0.17199999999999901</v>
      </c>
      <c r="L30" s="12">
        <v>2756</v>
      </c>
      <c r="M30" s="34">
        <v>0.27300000000000002</v>
      </c>
      <c r="N30" s="34">
        <v>0.59799999999999998</v>
      </c>
      <c r="O30" s="7">
        <v>6882</v>
      </c>
      <c r="P30" s="7">
        <v>45359</v>
      </c>
      <c r="Q30" s="7">
        <v>2861</v>
      </c>
      <c r="R30" s="35">
        <v>0.41599999999999998</v>
      </c>
      <c r="S30" s="7">
        <v>1339</v>
      </c>
      <c r="T30" s="35">
        <v>0.19500000000000001</v>
      </c>
      <c r="U30" s="7">
        <v>616</v>
      </c>
      <c r="V30" s="53">
        <v>0.09</v>
      </c>
      <c r="W30" s="7">
        <v>1760</v>
      </c>
      <c r="X30" s="35">
        <v>0.25600000000000001</v>
      </c>
      <c r="Y30" s="35">
        <f t="shared" si="0"/>
        <v>0.58427782621331004</v>
      </c>
    </row>
    <row r="31" spans="1:25">
      <c r="A31" s="9" t="s">
        <v>47</v>
      </c>
      <c r="B31" s="9" t="s">
        <v>24</v>
      </c>
      <c r="C31" s="12">
        <v>7441</v>
      </c>
      <c r="D31" s="12">
        <v>96154</v>
      </c>
      <c r="E31" s="12">
        <v>11227</v>
      </c>
      <c r="F31" s="12">
        <v>6352</v>
      </c>
      <c r="G31" s="33">
        <v>0.85399999999999998</v>
      </c>
      <c r="H31" s="12">
        <v>504</v>
      </c>
      <c r="I31" s="33">
        <v>6.8000000000000005E-2</v>
      </c>
      <c r="J31" s="12">
        <v>103</v>
      </c>
      <c r="K31" s="33">
        <v>1.3999999999999999E-2</v>
      </c>
      <c r="L31" s="12">
        <v>201</v>
      </c>
      <c r="M31" s="34">
        <v>2.7000000000000003E-2</v>
      </c>
      <c r="N31" s="34">
        <v>0.14599999999999999</v>
      </c>
      <c r="O31" s="7">
        <v>7319</v>
      </c>
      <c r="P31" s="7">
        <v>58465</v>
      </c>
      <c r="Q31" s="7">
        <v>6445</v>
      </c>
      <c r="R31" s="35">
        <v>0.88100000000000001</v>
      </c>
      <c r="S31" s="7">
        <v>85</v>
      </c>
      <c r="T31" s="35">
        <v>1.2E-2</v>
      </c>
      <c r="U31" s="7">
        <v>418</v>
      </c>
      <c r="V31" s="53">
        <v>5.7000000000000002E-2</v>
      </c>
      <c r="W31" s="7">
        <v>144</v>
      </c>
      <c r="X31" s="35">
        <v>0.02</v>
      </c>
      <c r="Y31" s="35">
        <f t="shared" si="0"/>
        <v>0.11941522065855992</v>
      </c>
    </row>
    <row r="32" spans="1:25">
      <c r="A32" s="9" t="s">
        <v>85</v>
      </c>
      <c r="B32" s="9" t="s">
        <v>5</v>
      </c>
      <c r="C32" s="12">
        <v>105321</v>
      </c>
      <c r="D32" s="12">
        <v>68009</v>
      </c>
      <c r="E32" s="12">
        <v>2365</v>
      </c>
      <c r="F32" s="12">
        <v>37091</v>
      </c>
      <c r="G32" s="33">
        <v>0.35199999999999998</v>
      </c>
      <c r="H32" s="12">
        <v>28789</v>
      </c>
      <c r="I32" s="33">
        <v>0.27300000000000002</v>
      </c>
      <c r="J32" s="12">
        <v>15979</v>
      </c>
      <c r="K32" s="33">
        <v>0.151999999999999</v>
      </c>
      <c r="L32" s="12">
        <v>15265</v>
      </c>
      <c r="M32" s="34">
        <v>0.14499999999999999</v>
      </c>
      <c r="N32" s="34">
        <v>0.64800000000000002</v>
      </c>
      <c r="O32" s="7">
        <v>96178</v>
      </c>
      <c r="P32" s="7">
        <v>51151</v>
      </c>
      <c r="Q32" s="7">
        <v>47094</v>
      </c>
      <c r="R32" s="35">
        <v>0.49</v>
      </c>
      <c r="S32" s="7">
        <v>14446</v>
      </c>
      <c r="T32" s="35">
        <v>0.15</v>
      </c>
      <c r="U32" s="7">
        <v>18050</v>
      </c>
      <c r="V32" s="53">
        <v>0.188</v>
      </c>
      <c r="W32" s="7">
        <v>10471</v>
      </c>
      <c r="X32" s="35">
        <v>0.109</v>
      </c>
      <c r="Y32" s="35">
        <f t="shared" si="0"/>
        <v>0.51034540123520966</v>
      </c>
    </row>
    <row r="33" spans="1:25">
      <c r="A33" s="9" t="s">
        <v>33</v>
      </c>
      <c r="B33" s="9" t="s">
        <v>22</v>
      </c>
      <c r="C33" s="12">
        <v>30567</v>
      </c>
      <c r="D33" s="12">
        <v>111563</v>
      </c>
      <c r="E33" s="12">
        <v>3638</v>
      </c>
      <c r="F33" s="12">
        <v>12829</v>
      </c>
      <c r="G33" s="33">
        <v>0.42</v>
      </c>
      <c r="H33" s="12">
        <v>1995</v>
      </c>
      <c r="I33" s="33">
        <v>6.5000000000000002E-2</v>
      </c>
      <c r="J33" s="12">
        <v>545</v>
      </c>
      <c r="K33" s="33">
        <v>1.8000000000000002E-2</v>
      </c>
      <c r="L33" s="12">
        <v>13691</v>
      </c>
      <c r="M33" s="34">
        <v>0.44799999999999901</v>
      </c>
      <c r="N33" s="34">
        <v>0.57999999999999996</v>
      </c>
      <c r="O33" s="7">
        <v>28803</v>
      </c>
      <c r="P33" s="7">
        <v>95279</v>
      </c>
      <c r="Q33" s="7">
        <v>16090</v>
      </c>
      <c r="R33" s="35">
        <v>0.55900000000000005</v>
      </c>
      <c r="S33" s="7">
        <v>602</v>
      </c>
      <c r="T33" s="35">
        <v>2.1000000000000001E-2</v>
      </c>
      <c r="U33" s="7">
        <v>1531</v>
      </c>
      <c r="V33" s="53">
        <v>5.2999999999999999E-2</v>
      </c>
      <c r="W33" s="7">
        <v>9368</v>
      </c>
      <c r="X33" s="35">
        <v>0.32500000000000001</v>
      </c>
      <c r="Y33" s="35">
        <f t="shared" si="0"/>
        <v>0.44137763427420756</v>
      </c>
    </row>
    <row r="34" spans="1:25">
      <c r="A34" s="9" t="s">
        <v>103</v>
      </c>
      <c r="B34" s="9" t="s">
        <v>51</v>
      </c>
      <c r="C34" s="12">
        <v>214089</v>
      </c>
      <c r="D34" s="12">
        <v>96287</v>
      </c>
      <c r="E34" s="12">
        <v>2410</v>
      </c>
      <c r="F34" s="12">
        <v>56766</v>
      </c>
      <c r="G34" s="33">
        <v>0.26500000000000001</v>
      </c>
      <c r="H34" s="12">
        <v>31698</v>
      </c>
      <c r="I34" s="33">
        <v>0.14800000000000002</v>
      </c>
      <c r="J34" s="12">
        <v>6743</v>
      </c>
      <c r="K34" s="33">
        <v>3.1000000000000003E-2</v>
      </c>
      <c r="L34" s="12">
        <v>107679</v>
      </c>
      <c r="M34" s="34">
        <v>0.502999999999999</v>
      </c>
      <c r="N34" s="34">
        <v>0.73499999999999999</v>
      </c>
      <c r="O34" s="7">
        <v>203413</v>
      </c>
      <c r="P34" s="7">
        <v>76579</v>
      </c>
      <c r="Q34" s="7">
        <v>84149</v>
      </c>
      <c r="R34" s="35">
        <v>0.41399999999999998</v>
      </c>
      <c r="S34" s="7">
        <v>6310</v>
      </c>
      <c r="T34" s="35">
        <v>3.1E-2</v>
      </c>
      <c r="U34" s="7">
        <v>27409</v>
      </c>
      <c r="V34" s="53">
        <v>0.13500000000000001</v>
      </c>
      <c r="W34" s="7">
        <v>75165</v>
      </c>
      <c r="X34" s="35">
        <v>0.37</v>
      </c>
      <c r="Y34" s="35">
        <f t="shared" si="0"/>
        <v>0.58631454233505231</v>
      </c>
    </row>
    <row r="35" spans="1:25">
      <c r="A35" s="9" t="s">
        <v>13</v>
      </c>
      <c r="B35" s="9" t="s">
        <v>12</v>
      </c>
      <c r="C35" s="12">
        <v>48821</v>
      </c>
      <c r="D35" s="12">
        <v>71340</v>
      </c>
      <c r="E35" s="12">
        <v>7043</v>
      </c>
      <c r="F35" s="12">
        <v>15335</v>
      </c>
      <c r="G35" s="33">
        <v>0.314</v>
      </c>
      <c r="H35" s="12">
        <v>28214</v>
      </c>
      <c r="I35" s="33">
        <v>0.57799999999999896</v>
      </c>
      <c r="J35" s="12">
        <v>709</v>
      </c>
      <c r="K35" s="33">
        <v>1.4999999999999999E-2</v>
      </c>
      <c r="L35" s="12">
        <v>3265</v>
      </c>
      <c r="M35" s="34">
        <v>6.7000000000000004E-2</v>
      </c>
      <c r="N35" s="34">
        <v>0.68600000000000005</v>
      </c>
      <c r="O35" s="7">
        <v>41464</v>
      </c>
      <c r="P35" s="7">
        <v>62135</v>
      </c>
      <c r="Q35" s="7">
        <v>15767</v>
      </c>
      <c r="R35" s="35">
        <v>0.38</v>
      </c>
      <c r="S35" s="7">
        <v>745</v>
      </c>
      <c r="T35" s="35">
        <v>1.7999999999999999E-2</v>
      </c>
      <c r="U35" s="7">
        <v>22298</v>
      </c>
      <c r="V35" s="53">
        <v>0.53800000000000003</v>
      </c>
      <c r="W35" s="7">
        <v>1810</v>
      </c>
      <c r="X35" s="35">
        <v>4.4000000000000004E-2</v>
      </c>
      <c r="Y35" s="35">
        <f t="shared" si="0"/>
        <v>0.61974242716573413</v>
      </c>
    </row>
    <row r="36" spans="1:25">
      <c r="A36" s="9" t="s">
        <v>34</v>
      </c>
      <c r="B36" s="9" t="s">
        <v>22</v>
      </c>
      <c r="C36" s="12">
        <v>11324</v>
      </c>
      <c r="D36" s="12">
        <v>92875</v>
      </c>
      <c r="E36" s="12">
        <v>9971</v>
      </c>
      <c r="F36" s="12">
        <v>6977</v>
      </c>
      <c r="G36" s="33">
        <v>0.61599999999999999</v>
      </c>
      <c r="H36" s="12">
        <v>3563</v>
      </c>
      <c r="I36" s="33">
        <v>0.315</v>
      </c>
      <c r="J36" s="12">
        <v>65</v>
      </c>
      <c r="K36" s="33">
        <v>6.0000000000000001E-3</v>
      </c>
      <c r="L36" s="12">
        <v>472</v>
      </c>
      <c r="M36" s="34">
        <v>4.2000000000000003E-2</v>
      </c>
      <c r="N36" s="34">
        <v>0.38400000000000001</v>
      </c>
      <c r="O36" s="7">
        <v>11842</v>
      </c>
      <c r="P36" s="7">
        <v>78473</v>
      </c>
      <c r="Q36" s="7">
        <v>7882</v>
      </c>
      <c r="R36" s="35">
        <v>0.66600000000000004</v>
      </c>
      <c r="S36" s="7">
        <v>463</v>
      </c>
      <c r="T36" s="35">
        <v>3.9E-2</v>
      </c>
      <c r="U36" s="7">
        <v>2751</v>
      </c>
      <c r="V36" s="53">
        <v>0.23200000000000001</v>
      </c>
      <c r="W36" s="7">
        <v>402</v>
      </c>
      <c r="X36" s="35">
        <v>3.4000000000000002E-2</v>
      </c>
      <c r="Y36" s="35">
        <f t="shared" si="0"/>
        <v>0.33440297247086642</v>
      </c>
    </row>
    <row r="37" spans="1:25">
      <c r="A37" s="9" t="s">
        <v>50</v>
      </c>
      <c r="B37" s="9" t="s">
        <v>51</v>
      </c>
      <c r="C37" s="12">
        <v>144186</v>
      </c>
      <c r="D37" s="12">
        <v>61268</v>
      </c>
      <c r="E37" s="12">
        <v>1558</v>
      </c>
      <c r="F37" s="12">
        <v>27178</v>
      </c>
      <c r="G37" s="33">
        <v>0.188</v>
      </c>
      <c r="H37" s="12">
        <v>58730</v>
      </c>
      <c r="I37" s="33">
        <v>0.40700000000000003</v>
      </c>
      <c r="J37" s="12">
        <v>16297</v>
      </c>
      <c r="K37" s="33">
        <v>0.113</v>
      </c>
      <c r="L37" s="12">
        <v>31090</v>
      </c>
      <c r="M37" s="34">
        <v>0.21600000000000003</v>
      </c>
      <c r="N37" s="34">
        <v>0.81200000000000006</v>
      </c>
      <c r="O37" s="7">
        <v>140030</v>
      </c>
      <c r="P37" s="7">
        <v>51177</v>
      </c>
      <c r="Q37" s="7">
        <v>40896</v>
      </c>
      <c r="R37" s="35">
        <v>0.29199999999999998</v>
      </c>
      <c r="S37" s="7">
        <v>15374</v>
      </c>
      <c r="T37" s="35">
        <v>0.11</v>
      </c>
      <c r="U37" s="7">
        <v>47850</v>
      </c>
      <c r="V37" s="53">
        <v>0.34200000000000003</v>
      </c>
      <c r="W37" s="7">
        <v>26579</v>
      </c>
      <c r="X37" s="35">
        <v>0.19</v>
      </c>
      <c r="Y37" s="35">
        <f t="shared" si="0"/>
        <v>0.70794829679354421</v>
      </c>
    </row>
    <row r="38" spans="1:25">
      <c r="A38" s="9" t="s">
        <v>94</v>
      </c>
      <c r="B38" s="9" t="s">
        <v>2</v>
      </c>
      <c r="C38" s="12">
        <v>11254</v>
      </c>
      <c r="D38" s="12">
        <v>62550</v>
      </c>
      <c r="E38" s="12">
        <v>6944</v>
      </c>
      <c r="F38" s="12">
        <v>7038</v>
      </c>
      <c r="G38" s="33">
        <v>0.625</v>
      </c>
      <c r="H38" s="12">
        <v>3820</v>
      </c>
      <c r="I38" s="33">
        <v>0.33899999999999902</v>
      </c>
      <c r="J38" s="12">
        <v>43</v>
      </c>
      <c r="K38" s="33">
        <v>4.0000000000000001E-3</v>
      </c>
      <c r="L38" s="12">
        <v>112</v>
      </c>
      <c r="M38" s="34">
        <v>0.01</v>
      </c>
      <c r="N38" s="34">
        <v>0.375</v>
      </c>
      <c r="O38" s="7">
        <v>10722</v>
      </c>
      <c r="P38" s="7">
        <v>48995</v>
      </c>
      <c r="Q38" s="7">
        <v>7265</v>
      </c>
      <c r="R38" s="35">
        <v>0.67800000000000005</v>
      </c>
      <c r="S38" s="7">
        <v>54</v>
      </c>
      <c r="T38" s="35">
        <v>5.0000000000000001E-3</v>
      </c>
      <c r="U38" s="7">
        <v>3090</v>
      </c>
      <c r="V38" s="53">
        <v>0.28799999999999998</v>
      </c>
      <c r="W38" s="7">
        <v>80</v>
      </c>
      <c r="X38" s="35">
        <v>6.9999999999999993E-3</v>
      </c>
      <c r="Y38" s="35">
        <f t="shared" si="0"/>
        <v>0.32242119007647829</v>
      </c>
    </row>
    <row r="39" spans="1:25">
      <c r="A39" s="9" t="s">
        <v>66</v>
      </c>
      <c r="B39" s="9" t="s">
        <v>64</v>
      </c>
      <c r="C39" s="12">
        <v>24060</v>
      </c>
      <c r="D39" s="12">
        <v>87869</v>
      </c>
      <c r="E39" s="12">
        <v>6180</v>
      </c>
      <c r="F39" s="12">
        <v>4026</v>
      </c>
      <c r="G39" s="33">
        <v>0.16700000000000001</v>
      </c>
      <c r="H39" s="12">
        <v>3508</v>
      </c>
      <c r="I39" s="33">
        <v>0.14599999999999999</v>
      </c>
      <c r="J39" s="12">
        <v>4434</v>
      </c>
      <c r="K39" s="33">
        <v>0.183999999999999</v>
      </c>
      <c r="L39" s="12">
        <v>10801</v>
      </c>
      <c r="M39" s="34">
        <v>0.44899999999999901</v>
      </c>
      <c r="N39" s="34">
        <v>0.83299999999999996</v>
      </c>
      <c r="O39" s="7">
        <v>19488</v>
      </c>
      <c r="P39" s="7">
        <v>75196</v>
      </c>
      <c r="Q39" s="7">
        <v>4624</v>
      </c>
      <c r="R39" s="35">
        <v>0.23699999999999999</v>
      </c>
      <c r="S39" s="7">
        <v>3659</v>
      </c>
      <c r="T39" s="35">
        <v>0.188</v>
      </c>
      <c r="U39" s="7">
        <v>2106</v>
      </c>
      <c r="V39" s="53">
        <v>0.108</v>
      </c>
      <c r="W39" s="7">
        <v>8327</v>
      </c>
      <c r="X39" s="35">
        <v>0.42700000000000005</v>
      </c>
      <c r="Y39" s="35">
        <f t="shared" si="0"/>
        <v>0.76272577996715929</v>
      </c>
    </row>
    <row r="40" spans="1:25">
      <c r="A40" s="9" t="s">
        <v>35</v>
      </c>
      <c r="B40" s="9" t="s">
        <v>22</v>
      </c>
      <c r="C40" s="12">
        <v>10825</v>
      </c>
      <c r="D40" s="12">
        <v>209231</v>
      </c>
      <c r="E40" s="12">
        <v>16165</v>
      </c>
      <c r="F40" s="12">
        <v>6955</v>
      </c>
      <c r="G40" s="33">
        <v>0.64200000000000002</v>
      </c>
      <c r="H40" s="12">
        <v>373</v>
      </c>
      <c r="I40" s="33">
        <v>3.4000000000000002E-2</v>
      </c>
      <c r="J40" s="12">
        <v>40</v>
      </c>
      <c r="K40" s="33">
        <v>4.0000000000000001E-3</v>
      </c>
      <c r="L40" s="12">
        <v>3030</v>
      </c>
      <c r="M40" s="34">
        <v>0.28000000000000003</v>
      </c>
      <c r="N40" s="34">
        <v>0.35799999999999998</v>
      </c>
      <c r="O40" s="7">
        <v>10825</v>
      </c>
      <c r="P40" s="7">
        <v>193157</v>
      </c>
      <c r="Q40" s="7">
        <v>7541</v>
      </c>
      <c r="R40" s="35">
        <v>0.69699999999999995</v>
      </c>
      <c r="S40" s="7">
        <v>54</v>
      </c>
      <c r="T40" s="35">
        <v>5.0000000000000001E-3</v>
      </c>
      <c r="U40" s="7">
        <v>304</v>
      </c>
      <c r="V40" s="53">
        <v>2.8000000000000001E-2</v>
      </c>
      <c r="W40" s="7">
        <v>2602</v>
      </c>
      <c r="X40" s="35">
        <v>0.24</v>
      </c>
      <c r="Y40" s="35">
        <f t="shared" si="0"/>
        <v>0.30337182448036953</v>
      </c>
    </row>
    <row r="41" spans="1:25">
      <c r="A41" s="9" t="s">
        <v>93</v>
      </c>
      <c r="B41" s="9" t="s">
        <v>64</v>
      </c>
      <c r="C41" s="12">
        <v>23893</v>
      </c>
      <c r="D41" s="12">
        <v>134000</v>
      </c>
      <c r="E41" s="12">
        <v>9278</v>
      </c>
      <c r="F41" s="12">
        <v>19246</v>
      </c>
      <c r="G41" s="33">
        <v>0.80600000000000005</v>
      </c>
      <c r="H41" s="12">
        <v>1388</v>
      </c>
      <c r="I41" s="33">
        <v>5.7999999999999996E-2</v>
      </c>
      <c r="J41" s="12">
        <v>154</v>
      </c>
      <c r="K41" s="33">
        <v>6.0000000000000001E-3</v>
      </c>
      <c r="L41" s="12">
        <v>2133</v>
      </c>
      <c r="M41" s="34">
        <v>8.900000000000001E-2</v>
      </c>
      <c r="N41" s="34">
        <v>0.19400000000000001</v>
      </c>
      <c r="O41" s="7">
        <v>23908</v>
      </c>
      <c r="P41" s="7">
        <v>102107</v>
      </c>
      <c r="Q41" s="7">
        <v>20123</v>
      </c>
      <c r="R41" s="35">
        <v>0.84199999999999997</v>
      </c>
      <c r="S41" s="7">
        <v>131</v>
      </c>
      <c r="T41" s="35">
        <v>5.0000000000000001E-3</v>
      </c>
      <c r="U41" s="7">
        <v>945</v>
      </c>
      <c r="V41" s="53">
        <v>0.04</v>
      </c>
      <c r="W41" s="7">
        <v>1967</v>
      </c>
      <c r="X41" s="35">
        <v>8.199999999999999E-2</v>
      </c>
      <c r="Y41" s="35">
        <f t="shared" si="0"/>
        <v>0.15831520829847751</v>
      </c>
    </row>
    <row r="42" spans="1:25">
      <c r="A42" s="9" t="s">
        <v>48</v>
      </c>
      <c r="B42" s="9" t="s">
        <v>24</v>
      </c>
      <c r="C42" s="12">
        <v>11926</v>
      </c>
      <c r="D42" s="12">
        <v>83240</v>
      </c>
      <c r="E42" s="12">
        <v>8839</v>
      </c>
      <c r="F42" s="12">
        <v>9791</v>
      </c>
      <c r="G42" s="33">
        <v>0.82099999999999995</v>
      </c>
      <c r="H42" s="12">
        <v>918</v>
      </c>
      <c r="I42" s="33">
        <v>7.6999999999999999E-2</v>
      </c>
      <c r="J42" s="12">
        <v>174</v>
      </c>
      <c r="K42" s="33">
        <v>1.4999999999999999E-2</v>
      </c>
      <c r="L42" s="12">
        <v>562</v>
      </c>
      <c r="M42" s="34">
        <v>4.7E-2</v>
      </c>
      <c r="N42" s="34">
        <v>0.17899999999999999</v>
      </c>
      <c r="O42" s="7">
        <v>12014</v>
      </c>
      <c r="P42" s="7">
        <v>66710</v>
      </c>
      <c r="Q42" s="7">
        <v>10623</v>
      </c>
      <c r="R42" s="35">
        <v>0.88400000000000001</v>
      </c>
      <c r="S42" s="7">
        <v>96</v>
      </c>
      <c r="T42" s="35">
        <v>8.0000000000000002E-3</v>
      </c>
      <c r="U42" s="7">
        <v>515</v>
      </c>
      <c r="V42" s="53">
        <v>4.2999999999999997E-2</v>
      </c>
      <c r="W42" s="7">
        <v>466</v>
      </c>
      <c r="X42" s="35">
        <v>3.9E-2</v>
      </c>
      <c r="Y42" s="35">
        <f t="shared" si="0"/>
        <v>0.11578158814716165</v>
      </c>
    </row>
    <row r="43" spans="1:25">
      <c r="A43" s="9" t="s">
        <v>52</v>
      </c>
      <c r="B43" s="9" t="s">
        <v>51</v>
      </c>
      <c r="C43" s="12">
        <v>80968</v>
      </c>
      <c r="D43" s="12">
        <v>93988</v>
      </c>
      <c r="E43" s="12">
        <v>3000</v>
      </c>
      <c r="F43" s="12">
        <v>52397</v>
      </c>
      <c r="G43" s="33">
        <v>0.64700000000000002</v>
      </c>
      <c r="H43" s="12">
        <v>16920</v>
      </c>
      <c r="I43" s="33">
        <v>0.20899999999999899</v>
      </c>
      <c r="J43" s="12">
        <v>1562</v>
      </c>
      <c r="K43" s="33">
        <v>1.9E-2</v>
      </c>
      <c r="L43" s="12">
        <v>6643</v>
      </c>
      <c r="M43" s="34">
        <v>8.1999999999999906E-2</v>
      </c>
      <c r="N43" s="34">
        <v>0.35299999999999998</v>
      </c>
      <c r="O43" s="7">
        <v>73345</v>
      </c>
      <c r="P43" s="7">
        <v>75322</v>
      </c>
      <c r="Q43" s="7">
        <v>54587</v>
      </c>
      <c r="R43" s="35">
        <v>0.74399999999999999</v>
      </c>
      <c r="S43" s="7">
        <v>1148</v>
      </c>
      <c r="T43" s="35">
        <v>1.6E-2</v>
      </c>
      <c r="U43" s="7">
        <v>10541</v>
      </c>
      <c r="V43" s="53">
        <v>0.14399999999999999</v>
      </c>
      <c r="W43" s="7">
        <v>4251</v>
      </c>
      <c r="X43" s="35">
        <v>5.7999999999999996E-2</v>
      </c>
      <c r="Y43" s="35">
        <f t="shared" si="0"/>
        <v>0.25575022155566157</v>
      </c>
    </row>
    <row r="44" spans="1:25">
      <c r="A44" s="9" t="s">
        <v>45</v>
      </c>
      <c r="B44" s="9" t="s">
        <v>12</v>
      </c>
      <c r="C44" s="12">
        <v>28976</v>
      </c>
      <c r="D44" s="12">
        <v>149964</v>
      </c>
      <c r="E44" s="12">
        <v>7642</v>
      </c>
      <c r="F44" s="12">
        <v>19642</v>
      </c>
      <c r="G44" s="33">
        <v>0.67800000000000005</v>
      </c>
      <c r="H44" s="12">
        <v>1132</v>
      </c>
      <c r="I44" s="33">
        <v>3.9E-2</v>
      </c>
      <c r="J44" s="12">
        <v>137</v>
      </c>
      <c r="K44" s="33">
        <v>5.0000000000000001E-3</v>
      </c>
      <c r="L44" s="12">
        <v>6795</v>
      </c>
      <c r="M44" s="34">
        <v>0.23500000000000001</v>
      </c>
      <c r="N44" s="34">
        <v>0.32200000000000001</v>
      </c>
      <c r="O44" s="7">
        <v>27693</v>
      </c>
      <c r="P44" s="7">
        <v>126740</v>
      </c>
      <c r="Q44" s="7">
        <v>21656</v>
      </c>
      <c r="R44" s="35">
        <v>0.78200000000000003</v>
      </c>
      <c r="S44" s="7">
        <v>130</v>
      </c>
      <c r="T44" s="35">
        <v>5.0000000000000001E-3</v>
      </c>
      <c r="U44" s="7">
        <v>822</v>
      </c>
      <c r="V44" s="53">
        <v>0.03</v>
      </c>
      <c r="W44" s="7">
        <v>4271</v>
      </c>
      <c r="X44" s="35">
        <v>0.154</v>
      </c>
      <c r="Y44" s="35">
        <f t="shared" si="0"/>
        <v>0.21799732784458167</v>
      </c>
    </row>
    <row r="45" spans="1:25">
      <c r="A45" s="9" t="s">
        <v>17</v>
      </c>
      <c r="B45" s="9" t="s">
        <v>12</v>
      </c>
      <c r="C45" s="12">
        <v>7922</v>
      </c>
      <c r="D45" s="12">
        <v>219485</v>
      </c>
      <c r="E45" s="12">
        <v>25962</v>
      </c>
      <c r="F45" s="12">
        <v>5239</v>
      </c>
      <c r="G45" s="33">
        <v>0.66100000000000003</v>
      </c>
      <c r="H45" s="12">
        <v>213</v>
      </c>
      <c r="I45" s="33">
        <v>2.7000000000000003E-2</v>
      </c>
      <c r="J45" s="12">
        <v>37</v>
      </c>
      <c r="K45" s="33">
        <v>5.0000000000000001E-3</v>
      </c>
      <c r="L45" s="12">
        <v>2108</v>
      </c>
      <c r="M45" s="34">
        <v>0.26600000000000001</v>
      </c>
      <c r="N45" s="34">
        <v>0.33900000000000002</v>
      </c>
      <c r="O45" s="7">
        <v>7902</v>
      </c>
      <c r="P45" s="7">
        <v>173570</v>
      </c>
      <c r="Q45" s="7">
        <v>5795</v>
      </c>
      <c r="R45" s="35">
        <v>0.73299999999999998</v>
      </c>
      <c r="S45" s="7">
        <v>47</v>
      </c>
      <c r="T45" s="35">
        <v>6.0000000000000001E-3</v>
      </c>
      <c r="U45" s="7">
        <v>170</v>
      </c>
      <c r="V45" s="53">
        <v>2.1999999999999999E-2</v>
      </c>
      <c r="W45" s="7">
        <v>1667</v>
      </c>
      <c r="X45" s="35">
        <v>0.21100000000000002</v>
      </c>
      <c r="Y45" s="35">
        <f t="shared" si="0"/>
        <v>0.26664135661857757</v>
      </c>
    </row>
    <row r="46" spans="1:25">
      <c r="A46" s="9" t="s">
        <v>11</v>
      </c>
      <c r="B46" s="9" t="s">
        <v>12</v>
      </c>
      <c r="C46" s="12">
        <v>29413</v>
      </c>
      <c r="D46" s="12">
        <v>120971</v>
      </c>
      <c r="E46" s="12">
        <v>13812</v>
      </c>
      <c r="F46" s="12">
        <v>22657</v>
      </c>
      <c r="G46" s="33">
        <v>0.77</v>
      </c>
      <c r="H46" s="12">
        <v>2120</v>
      </c>
      <c r="I46" s="33">
        <v>7.2000000000000008E-2</v>
      </c>
      <c r="J46" s="12">
        <v>254</v>
      </c>
      <c r="K46" s="33">
        <v>9.0000000000000011E-3</v>
      </c>
      <c r="L46" s="12">
        <v>3177</v>
      </c>
      <c r="M46" s="34">
        <v>0.10800000000000001</v>
      </c>
      <c r="N46" s="34">
        <v>0.23</v>
      </c>
      <c r="O46" s="7">
        <v>28592</v>
      </c>
      <c r="P46" s="7">
        <v>94319</v>
      </c>
      <c r="Q46" s="7">
        <v>23821</v>
      </c>
      <c r="R46" s="35">
        <v>0.83299999999999996</v>
      </c>
      <c r="S46" s="7">
        <v>226</v>
      </c>
      <c r="T46" s="35">
        <v>8.0000000000000002E-3</v>
      </c>
      <c r="U46" s="7">
        <v>1491</v>
      </c>
      <c r="V46" s="53">
        <v>5.1999999999999998E-2</v>
      </c>
      <c r="W46" s="7">
        <v>2173</v>
      </c>
      <c r="X46" s="35">
        <v>7.5999999999999998E-2</v>
      </c>
      <c r="Y46" s="35">
        <f t="shared" si="0"/>
        <v>0.16686485730274203</v>
      </c>
    </row>
    <row r="47" spans="1:25">
      <c r="A47" s="9" t="s">
        <v>75</v>
      </c>
      <c r="B47" s="9" t="s">
        <v>64</v>
      </c>
      <c r="C47" s="12">
        <v>35824</v>
      </c>
      <c r="D47" s="12">
        <v>75679</v>
      </c>
      <c r="E47" s="12">
        <v>3197</v>
      </c>
      <c r="F47" s="12">
        <v>24604</v>
      </c>
      <c r="G47" s="33">
        <v>0.68700000000000006</v>
      </c>
      <c r="H47" s="12">
        <v>5258</v>
      </c>
      <c r="I47" s="33">
        <v>0.14699999999999899</v>
      </c>
      <c r="J47" s="12">
        <v>1263</v>
      </c>
      <c r="K47" s="33">
        <v>3.5000000000000003E-2</v>
      </c>
      <c r="L47" s="12">
        <v>2810</v>
      </c>
      <c r="M47" s="34">
        <v>7.8E-2</v>
      </c>
      <c r="N47" s="34">
        <v>0.313</v>
      </c>
      <c r="O47" s="7">
        <v>35866</v>
      </c>
      <c r="P47" s="7">
        <v>63010</v>
      </c>
      <c r="Q47" s="7">
        <v>27096</v>
      </c>
      <c r="R47" s="35">
        <v>0.755</v>
      </c>
      <c r="S47" s="7">
        <v>1201</v>
      </c>
      <c r="T47" s="35">
        <v>3.3000000000000002E-2</v>
      </c>
      <c r="U47" s="7">
        <v>3660</v>
      </c>
      <c r="V47" s="53">
        <v>0.10199999999999999</v>
      </c>
      <c r="W47" s="7">
        <v>2378</v>
      </c>
      <c r="X47" s="35">
        <v>6.6000000000000003E-2</v>
      </c>
      <c r="Y47" s="35">
        <f t="shared" si="0"/>
        <v>0.24452127362962137</v>
      </c>
    </row>
    <row r="48" spans="1:25">
      <c r="A48" s="9" t="s">
        <v>40</v>
      </c>
      <c r="B48" s="9" t="s">
        <v>22</v>
      </c>
      <c r="C48" s="12">
        <v>32026</v>
      </c>
      <c r="D48" s="12">
        <v>107860</v>
      </c>
      <c r="E48" s="12">
        <v>5278</v>
      </c>
      <c r="F48" s="12">
        <v>19841</v>
      </c>
      <c r="G48" s="33">
        <v>0.62</v>
      </c>
      <c r="H48" s="12">
        <v>5902</v>
      </c>
      <c r="I48" s="33">
        <v>0.183999999999999</v>
      </c>
      <c r="J48" s="12">
        <v>1482</v>
      </c>
      <c r="K48" s="33">
        <v>4.5999999999999999E-2</v>
      </c>
      <c r="L48" s="12">
        <v>3132</v>
      </c>
      <c r="M48" s="34">
        <v>9.8000000000000004E-2</v>
      </c>
      <c r="N48" s="34">
        <v>0.38</v>
      </c>
      <c r="O48" s="7">
        <v>30785</v>
      </c>
      <c r="P48" s="7">
        <v>84609</v>
      </c>
      <c r="Q48" s="7">
        <v>20452</v>
      </c>
      <c r="R48" s="35">
        <v>0.66400000000000003</v>
      </c>
      <c r="S48" s="7">
        <v>2163</v>
      </c>
      <c r="T48" s="35">
        <v>7.0000000000000007E-2</v>
      </c>
      <c r="U48" s="7">
        <v>4803</v>
      </c>
      <c r="V48" s="53">
        <v>0.156</v>
      </c>
      <c r="W48" s="7">
        <v>2201</v>
      </c>
      <c r="X48" s="35">
        <v>7.0999999999999994E-2</v>
      </c>
      <c r="Y48" s="35">
        <f t="shared" si="0"/>
        <v>0.33565047912944618</v>
      </c>
    </row>
    <row r="49" spans="1:25">
      <c r="A49" s="9" t="s">
        <v>27</v>
      </c>
      <c r="B49" s="9" t="s">
        <v>24</v>
      </c>
      <c r="C49" s="12">
        <v>13903</v>
      </c>
      <c r="D49" s="12">
        <v>105478</v>
      </c>
      <c r="E49" s="12">
        <v>9311</v>
      </c>
      <c r="F49" s="12">
        <v>11934</v>
      </c>
      <c r="G49" s="33">
        <v>0.85799999999999998</v>
      </c>
      <c r="H49" s="12">
        <v>622</v>
      </c>
      <c r="I49" s="33">
        <v>4.4999999999999998E-2</v>
      </c>
      <c r="J49" s="12">
        <v>109</v>
      </c>
      <c r="K49" s="33">
        <v>8.0000000000000002E-3</v>
      </c>
      <c r="L49" s="12">
        <v>740</v>
      </c>
      <c r="M49" s="34">
        <v>5.2999999999999999E-2</v>
      </c>
      <c r="N49" s="34">
        <v>0.14199999999999999</v>
      </c>
      <c r="O49" s="7">
        <v>13600</v>
      </c>
      <c r="P49" s="7">
        <v>90794</v>
      </c>
      <c r="Q49" s="7">
        <v>12118</v>
      </c>
      <c r="R49" s="35">
        <v>0.89100000000000001</v>
      </c>
      <c r="S49" s="7">
        <v>135</v>
      </c>
      <c r="T49" s="35">
        <v>0.01</v>
      </c>
      <c r="U49" s="7">
        <v>472</v>
      </c>
      <c r="V49" s="53">
        <v>3.5000000000000003E-2</v>
      </c>
      <c r="W49" s="7">
        <v>5651</v>
      </c>
      <c r="X49" s="35">
        <v>0.27300000000000002</v>
      </c>
      <c r="Y49" s="35">
        <f t="shared" si="0"/>
        <v>0.10897058823529411</v>
      </c>
    </row>
    <row r="50" spans="1:25">
      <c r="A50" s="9" t="s">
        <v>36</v>
      </c>
      <c r="B50" s="9" t="s">
        <v>22</v>
      </c>
      <c r="C50" s="12">
        <v>21532</v>
      </c>
      <c r="D50" s="12">
        <v>80763</v>
      </c>
      <c r="E50" s="12">
        <v>4648</v>
      </c>
      <c r="F50" s="12">
        <v>8736</v>
      </c>
      <c r="G50" s="33">
        <v>0.40600000000000003</v>
      </c>
      <c r="H50" s="12">
        <v>2555</v>
      </c>
      <c r="I50" s="33">
        <v>0.11900000000000001</v>
      </c>
      <c r="J50" s="12">
        <v>158</v>
      </c>
      <c r="K50" s="33">
        <v>6.9999999999999993E-3</v>
      </c>
      <c r="L50" s="12">
        <v>9155</v>
      </c>
      <c r="M50" s="34">
        <v>0.42499999999999999</v>
      </c>
      <c r="N50" s="34">
        <v>0.59399999999999997</v>
      </c>
      <c r="O50" s="7">
        <v>20718</v>
      </c>
      <c r="P50" s="7">
        <v>68404</v>
      </c>
      <c r="Q50" s="7">
        <v>11674</v>
      </c>
      <c r="R50" s="35">
        <v>0.56299999999999994</v>
      </c>
      <c r="S50" s="7">
        <v>165</v>
      </c>
      <c r="T50" s="35">
        <v>8.0000000000000002E-3</v>
      </c>
      <c r="U50" s="7">
        <v>2376</v>
      </c>
      <c r="V50" s="53">
        <v>0.115</v>
      </c>
      <c r="W50" s="7">
        <v>563</v>
      </c>
      <c r="X50" s="35">
        <v>4.0999999999999995E-2</v>
      </c>
      <c r="Y50" s="35">
        <f t="shared" si="0"/>
        <v>0.43652862245390484</v>
      </c>
    </row>
    <row r="51" spans="1:25">
      <c r="A51" s="9" t="s">
        <v>80</v>
      </c>
      <c r="B51" s="9" t="s">
        <v>12</v>
      </c>
      <c r="C51" s="12">
        <v>66790</v>
      </c>
      <c r="D51" s="12">
        <v>92694</v>
      </c>
      <c r="E51" s="12">
        <v>5277</v>
      </c>
      <c r="F51" s="12">
        <v>9751</v>
      </c>
      <c r="G51" s="33">
        <v>0.14599999999999999</v>
      </c>
      <c r="H51" s="12">
        <v>11240</v>
      </c>
      <c r="I51" s="33">
        <v>0.16800000000000001</v>
      </c>
      <c r="J51" s="12">
        <v>1836</v>
      </c>
      <c r="K51" s="33">
        <v>2.7000000000000003E-2</v>
      </c>
      <c r="L51" s="12">
        <v>41308</v>
      </c>
      <c r="M51" s="34">
        <v>0.61799999999999899</v>
      </c>
      <c r="N51" s="34">
        <v>0.85399999999999998</v>
      </c>
      <c r="O51" s="7">
        <v>62698</v>
      </c>
      <c r="P51" s="7">
        <v>84429</v>
      </c>
      <c r="Q51" s="7">
        <v>14917</v>
      </c>
      <c r="R51" s="35">
        <v>0.23799999999999999</v>
      </c>
      <c r="S51" s="7">
        <v>2295</v>
      </c>
      <c r="T51" s="35">
        <v>3.6999999999999998E-2</v>
      </c>
      <c r="U51" s="7">
        <v>10417</v>
      </c>
      <c r="V51" s="53">
        <v>0.16600000000000001</v>
      </c>
      <c r="W51" s="7">
        <v>32482</v>
      </c>
      <c r="X51" s="35">
        <v>0.51800000000000002</v>
      </c>
      <c r="Y51" s="35">
        <f t="shared" si="0"/>
        <v>0.76208172509489935</v>
      </c>
    </row>
    <row r="52" spans="1:25">
      <c r="A52" s="9" t="s">
        <v>18</v>
      </c>
      <c r="B52" s="9" t="s">
        <v>12</v>
      </c>
      <c r="C52" s="12">
        <v>3341</v>
      </c>
      <c r="D52" s="12">
        <v>139145</v>
      </c>
      <c r="E52" s="12">
        <v>50928</v>
      </c>
      <c r="F52" s="12">
        <v>2578</v>
      </c>
      <c r="G52" s="33">
        <v>0.77200000000000002</v>
      </c>
      <c r="H52" s="12">
        <v>162</v>
      </c>
      <c r="I52" s="33">
        <v>4.8000000000000001E-2</v>
      </c>
      <c r="J52" s="12">
        <v>14</v>
      </c>
      <c r="K52" s="33">
        <v>4.0000000000000001E-3</v>
      </c>
      <c r="L52" s="12">
        <v>462</v>
      </c>
      <c r="M52" s="34">
        <v>0.13800000000000001</v>
      </c>
      <c r="N52" s="34">
        <v>0.22800000000000001</v>
      </c>
      <c r="O52" s="7">
        <v>3483</v>
      </c>
      <c r="P52" s="7">
        <v>154268</v>
      </c>
      <c r="Q52" s="7">
        <v>2828</v>
      </c>
      <c r="R52" s="35">
        <v>0.81200000000000006</v>
      </c>
      <c r="S52" s="7">
        <v>6</v>
      </c>
      <c r="T52" s="35">
        <v>2E-3</v>
      </c>
      <c r="U52" s="7">
        <v>125</v>
      </c>
      <c r="V52" s="53">
        <v>3.5999999999999997E-2</v>
      </c>
      <c r="W52" s="7">
        <v>428</v>
      </c>
      <c r="X52" s="35">
        <v>0.12300000000000001</v>
      </c>
      <c r="Y52" s="35">
        <f t="shared" si="0"/>
        <v>0.18805627332759114</v>
      </c>
    </row>
    <row r="53" spans="1:25">
      <c r="A53" s="9" t="s">
        <v>67</v>
      </c>
      <c r="B53" s="9" t="s">
        <v>64</v>
      </c>
      <c r="C53" s="12">
        <v>16016</v>
      </c>
      <c r="D53" s="12">
        <v>118429</v>
      </c>
      <c r="E53" s="12">
        <v>13005</v>
      </c>
      <c r="F53" s="12">
        <v>11509</v>
      </c>
      <c r="G53" s="33">
        <v>0.71899999999999997</v>
      </c>
      <c r="H53" s="12">
        <v>1123</v>
      </c>
      <c r="I53" s="33">
        <v>7.0000000000000007E-2</v>
      </c>
      <c r="J53" s="12">
        <v>258</v>
      </c>
      <c r="K53" s="33">
        <v>1.6E-2</v>
      </c>
      <c r="L53" s="12">
        <v>2371</v>
      </c>
      <c r="M53" s="34">
        <v>0.14800000000000002</v>
      </c>
      <c r="N53" s="34">
        <v>0.28100000000000003</v>
      </c>
      <c r="O53" s="7">
        <v>16290</v>
      </c>
      <c r="P53" s="7">
        <v>98080</v>
      </c>
      <c r="Q53" s="7">
        <v>12760</v>
      </c>
      <c r="R53" s="35">
        <v>0.78300000000000003</v>
      </c>
      <c r="S53" s="7">
        <v>165</v>
      </c>
      <c r="T53" s="35">
        <v>0.01</v>
      </c>
      <c r="U53" s="7">
        <v>775</v>
      </c>
      <c r="V53" s="53">
        <v>4.8000000000000001E-2</v>
      </c>
      <c r="W53" s="7">
        <v>2026</v>
      </c>
      <c r="X53" s="35">
        <v>0.12400000000000001</v>
      </c>
      <c r="Y53" s="35">
        <f t="shared" si="0"/>
        <v>0.21669736034376919</v>
      </c>
    </row>
    <row r="54" spans="1:25">
      <c r="A54" s="9" t="s">
        <v>46</v>
      </c>
      <c r="B54" s="9" t="s">
        <v>12</v>
      </c>
      <c r="C54" s="12">
        <v>37882</v>
      </c>
      <c r="D54" s="12">
        <v>92771</v>
      </c>
      <c r="E54" s="12">
        <v>3949</v>
      </c>
      <c r="F54" s="12">
        <v>19073</v>
      </c>
      <c r="G54" s="33">
        <v>0.503</v>
      </c>
      <c r="H54" s="12">
        <v>12863</v>
      </c>
      <c r="I54" s="33">
        <v>0.34</v>
      </c>
      <c r="J54" s="12">
        <v>667</v>
      </c>
      <c r="K54" s="33">
        <v>1.8000000000000002E-2</v>
      </c>
      <c r="L54" s="12">
        <v>3712</v>
      </c>
      <c r="M54" s="34">
        <v>9.8000000000000004E-2</v>
      </c>
      <c r="N54" s="34">
        <v>0.497</v>
      </c>
      <c r="O54" s="7">
        <v>33556</v>
      </c>
      <c r="P54" s="7">
        <v>81958</v>
      </c>
      <c r="Q54" s="7">
        <v>20583</v>
      </c>
      <c r="R54" s="35">
        <v>0.61299999999999999</v>
      </c>
      <c r="S54" s="7">
        <v>573</v>
      </c>
      <c r="T54" s="35">
        <v>1.7000000000000001E-2</v>
      </c>
      <c r="U54" s="7">
        <v>9229</v>
      </c>
      <c r="V54" s="53">
        <v>0.27500000000000002</v>
      </c>
      <c r="W54" s="7">
        <v>2020</v>
      </c>
      <c r="X54" s="35">
        <v>0.06</v>
      </c>
      <c r="Y54" s="35">
        <f t="shared" si="0"/>
        <v>0.38660746215281916</v>
      </c>
    </row>
    <row r="55" spans="1:25">
      <c r="A55" s="9" t="s">
        <v>44</v>
      </c>
      <c r="B55" s="9" t="s">
        <v>12</v>
      </c>
      <c r="C55" s="12">
        <v>74066</v>
      </c>
      <c r="D55" s="12">
        <v>88244</v>
      </c>
      <c r="E55" s="12">
        <v>3869</v>
      </c>
      <c r="F55" s="12">
        <v>34052</v>
      </c>
      <c r="G55" s="33">
        <v>0.46</v>
      </c>
      <c r="H55" s="12">
        <v>524</v>
      </c>
      <c r="I55" s="33">
        <v>0.22100000000000003</v>
      </c>
      <c r="J55" s="12">
        <v>48</v>
      </c>
      <c r="K55" s="33">
        <v>0.02</v>
      </c>
      <c r="L55" s="12">
        <v>66</v>
      </c>
      <c r="M55" s="34">
        <v>2.7999999999999997E-2</v>
      </c>
      <c r="N55" s="34">
        <v>0.54</v>
      </c>
      <c r="O55" s="7">
        <v>70708</v>
      </c>
      <c r="P55" s="7">
        <v>69362</v>
      </c>
      <c r="Q55" s="7">
        <v>39029</v>
      </c>
      <c r="R55" s="35">
        <v>0.55200000000000005</v>
      </c>
      <c r="S55" s="7">
        <v>1789</v>
      </c>
      <c r="T55" s="35">
        <v>2.5000000000000001E-2</v>
      </c>
      <c r="U55" s="7">
        <v>12911</v>
      </c>
      <c r="V55" s="53">
        <v>0.183</v>
      </c>
      <c r="W55" s="7">
        <v>14613</v>
      </c>
      <c r="X55" s="35">
        <v>0.20699999999999999</v>
      </c>
      <c r="Y55" s="35">
        <f t="shared" si="0"/>
        <v>0.44802568309102225</v>
      </c>
    </row>
    <row r="56" spans="1:25">
      <c r="A56" s="9" t="s">
        <v>44</v>
      </c>
      <c r="B56" s="9" t="s">
        <v>12</v>
      </c>
      <c r="C56" s="12">
        <v>74066</v>
      </c>
      <c r="D56" s="12">
        <v>88244</v>
      </c>
      <c r="E56" s="12">
        <v>3869</v>
      </c>
      <c r="F56" s="12">
        <v>34052</v>
      </c>
      <c r="G56" s="33">
        <v>0.46</v>
      </c>
      <c r="H56" s="12">
        <v>524</v>
      </c>
      <c r="I56" s="33">
        <v>0.22100000000000003</v>
      </c>
      <c r="J56" s="12">
        <v>48</v>
      </c>
      <c r="K56" s="33">
        <v>0.02</v>
      </c>
      <c r="L56" s="12">
        <v>66</v>
      </c>
      <c r="M56" s="34">
        <v>2.7999999999999997E-2</v>
      </c>
      <c r="N56" s="34">
        <v>0.54</v>
      </c>
      <c r="O56" s="7">
        <v>70708</v>
      </c>
      <c r="P56" s="7">
        <v>69362</v>
      </c>
      <c r="Q56" s="7">
        <v>39029</v>
      </c>
      <c r="R56" s="35">
        <v>0.55200000000000005</v>
      </c>
      <c r="S56" s="7">
        <v>1789</v>
      </c>
      <c r="T56" s="35">
        <v>2.5000000000000001E-2</v>
      </c>
      <c r="U56" s="7">
        <v>12911</v>
      </c>
      <c r="V56" s="53">
        <v>0.183</v>
      </c>
      <c r="W56" s="7">
        <v>1241</v>
      </c>
      <c r="X56" s="35">
        <v>1.7000000000000001E-2</v>
      </c>
      <c r="Y56" s="35">
        <f t="shared" si="0"/>
        <v>0.44802568309102225</v>
      </c>
    </row>
    <row r="57" spans="1:25">
      <c r="A57" s="9" t="s">
        <v>69</v>
      </c>
      <c r="B57" s="9" t="s">
        <v>69</v>
      </c>
      <c r="C57" s="12">
        <v>76915</v>
      </c>
      <c r="D57" s="12">
        <v>62767</v>
      </c>
      <c r="E57" s="12">
        <v>2601</v>
      </c>
      <c r="F57" s="12">
        <v>43963</v>
      </c>
      <c r="G57" s="33">
        <v>0.57199999999999995</v>
      </c>
      <c r="H57" s="12">
        <v>28923</v>
      </c>
      <c r="I57" s="33">
        <v>0.376</v>
      </c>
      <c r="J57" s="12">
        <v>370</v>
      </c>
      <c r="K57" s="33">
        <v>5.0000000000000001E-3</v>
      </c>
      <c r="L57" s="12">
        <v>1685</v>
      </c>
      <c r="M57" s="34">
        <v>2.2000000000000002E-2</v>
      </c>
      <c r="N57" s="34">
        <v>0.42799999999999999</v>
      </c>
      <c r="O57" s="7">
        <v>72585</v>
      </c>
      <c r="P57" s="7">
        <v>49154</v>
      </c>
      <c r="Q57" s="7">
        <v>49536</v>
      </c>
      <c r="R57" s="35">
        <v>0.68200000000000005</v>
      </c>
      <c r="S57" s="7">
        <v>381</v>
      </c>
      <c r="T57" s="35">
        <v>5.0000000000000001E-3</v>
      </c>
      <c r="U57" s="7">
        <v>19475</v>
      </c>
      <c r="V57" s="53">
        <v>0.26800000000000002</v>
      </c>
      <c r="W57" s="7">
        <v>9047</v>
      </c>
      <c r="X57" s="35">
        <v>0.21300000000000002</v>
      </c>
      <c r="Y57" s="35">
        <f t="shared" si="0"/>
        <v>0.3175449473031618</v>
      </c>
    </row>
    <row r="58" spans="1:25">
      <c r="A58" s="9" t="s">
        <v>100</v>
      </c>
      <c r="B58" s="9" t="s">
        <v>51</v>
      </c>
      <c r="C58" s="12">
        <v>42573</v>
      </c>
      <c r="D58" s="12">
        <v>81352</v>
      </c>
      <c r="E58" s="12">
        <v>2813</v>
      </c>
      <c r="F58" s="12">
        <v>11726</v>
      </c>
      <c r="G58" s="33">
        <v>0.27500000000000002</v>
      </c>
      <c r="H58" s="12">
        <v>14994</v>
      </c>
      <c r="I58" s="33">
        <v>0.35200000000000004</v>
      </c>
      <c r="J58" s="12">
        <v>1908</v>
      </c>
      <c r="K58" s="33">
        <v>4.4999999999999998E-2</v>
      </c>
      <c r="L58" s="12">
        <v>11404</v>
      </c>
      <c r="M58" s="34">
        <v>0.26800000000000002</v>
      </c>
      <c r="N58" s="34">
        <v>0.72499999999999998</v>
      </c>
      <c r="O58" s="7">
        <v>42471</v>
      </c>
      <c r="P58" s="7">
        <v>69350</v>
      </c>
      <c r="Q58" s="7">
        <v>17103</v>
      </c>
      <c r="R58" s="35">
        <v>0.40300000000000002</v>
      </c>
      <c r="S58" s="7">
        <v>1705</v>
      </c>
      <c r="T58" s="35">
        <v>0.04</v>
      </c>
      <c r="U58" s="7">
        <v>12145</v>
      </c>
      <c r="V58" s="53">
        <v>0.28599999999999998</v>
      </c>
      <c r="W58" s="7">
        <v>2479</v>
      </c>
      <c r="X58" s="35">
        <v>5.2000000000000005E-2</v>
      </c>
      <c r="Y58" s="35">
        <f t="shared" si="0"/>
        <v>0.59730168821077911</v>
      </c>
    </row>
    <row r="59" spans="1:25">
      <c r="A59" s="9" t="s">
        <v>49</v>
      </c>
      <c r="B59" s="9" t="s">
        <v>24</v>
      </c>
      <c r="C59" s="12">
        <v>51904</v>
      </c>
      <c r="D59" s="12">
        <v>80250</v>
      </c>
      <c r="E59" s="12">
        <v>3116</v>
      </c>
      <c r="F59" s="12">
        <v>34141</v>
      </c>
      <c r="G59" s="33">
        <v>0.65800000000000003</v>
      </c>
      <c r="H59" s="12">
        <v>11046</v>
      </c>
      <c r="I59" s="33">
        <v>0.21300000000000002</v>
      </c>
      <c r="J59" s="12">
        <v>1321</v>
      </c>
      <c r="K59" s="33">
        <v>2.5000000000000001E-2</v>
      </c>
      <c r="L59" s="12">
        <v>3367</v>
      </c>
      <c r="M59" s="34">
        <v>6.5000000000000002E-2</v>
      </c>
      <c r="N59" s="34">
        <v>0.34200000000000003</v>
      </c>
      <c r="O59" s="7">
        <v>47630</v>
      </c>
      <c r="P59" s="7">
        <v>63453</v>
      </c>
      <c r="Q59" s="7">
        <v>36336</v>
      </c>
      <c r="R59" s="35">
        <v>0.76300000000000001</v>
      </c>
      <c r="S59" s="7">
        <v>948</v>
      </c>
      <c r="T59" s="35">
        <v>0.02</v>
      </c>
      <c r="U59" s="7">
        <v>6229</v>
      </c>
      <c r="V59" s="53">
        <v>0.13100000000000001</v>
      </c>
      <c r="W59" s="7">
        <v>60851</v>
      </c>
      <c r="X59" s="35">
        <v>0.152</v>
      </c>
      <c r="Y59" s="35">
        <f t="shared" si="0"/>
        <v>0.23711946252361957</v>
      </c>
    </row>
    <row r="60" spans="1:25">
      <c r="A60" s="9" t="s">
        <v>87</v>
      </c>
      <c r="B60" s="9" t="s">
        <v>51</v>
      </c>
      <c r="C60" s="12">
        <v>390724</v>
      </c>
      <c r="D60" s="12">
        <v>49721</v>
      </c>
      <c r="E60" s="12">
        <v>1025</v>
      </c>
      <c r="F60" s="12">
        <v>101308</v>
      </c>
      <c r="G60" s="33">
        <v>0.25900000000000001</v>
      </c>
      <c r="H60" s="12">
        <v>99068</v>
      </c>
      <c r="I60" s="33">
        <v>0.253999999999999</v>
      </c>
      <c r="J60" s="12">
        <v>106637</v>
      </c>
      <c r="K60" s="33">
        <v>0.27300000000000002</v>
      </c>
      <c r="L60" s="12">
        <v>65127</v>
      </c>
      <c r="M60" s="34">
        <v>0.16699999999999901</v>
      </c>
      <c r="N60" s="34">
        <v>0.74099999999999999</v>
      </c>
      <c r="O60" s="7">
        <v>399484</v>
      </c>
      <c r="P60" s="7">
        <v>40055</v>
      </c>
      <c r="Q60" s="7">
        <v>93953</v>
      </c>
      <c r="R60" s="35">
        <v>0.23499999999999999</v>
      </c>
      <c r="S60" s="7">
        <v>142460</v>
      </c>
      <c r="T60" s="35">
        <v>0.35699999999999998</v>
      </c>
      <c r="U60" s="7">
        <v>87467</v>
      </c>
      <c r="V60" s="53">
        <v>0.219</v>
      </c>
      <c r="W60" s="7">
        <v>733</v>
      </c>
      <c r="X60" s="35">
        <v>2.8999999999999998E-2</v>
      </c>
      <c r="Y60" s="35">
        <f t="shared" si="0"/>
        <v>0.76481411020216084</v>
      </c>
    </row>
    <row r="61" spans="1:25">
      <c r="A61" s="9" t="s">
        <v>81</v>
      </c>
      <c r="B61" s="9" t="s">
        <v>64</v>
      </c>
      <c r="C61" s="12">
        <v>35432</v>
      </c>
      <c r="D61" s="12">
        <v>76583</v>
      </c>
      <c r="E61" s="12">
        <v>3274</v>
      </c>
      <c r="F61" s="12">
        <v>16815</v>
      </c>
      <c r="G61" s="33">
        <v>0.47499999999999998</v>
      </c>
      <c r="H61" s="12">
        <v>12364</v>
      </c>
      <c r="I61" s="33">
        <v>0.34899999999999898</v>
      </c>
      <c r="J61" s="12">
        <v>2460</v>
      </c>
      <c r="K61" s="33">
        <v>6.9000000000000006E-2</v>
      </c>
      <c r="L61" s="12">
        <v>2098</v>
      </c>
      <c r="M61" s="34">
        <v>5.9000000000000004E-2</v>
      </c>
      <c r="N61" s="34">
        <v>0.52500000000000002</v>
      </c>
      <c r="O61" s="7">
        <v>25619</v>
      </c>
      <c r="P61" s="7">
        <v>65589</v>
      </c>
      <c r="Q61" s="7">
        <v>16469</v>
      </c>
      <c r="R61" s="35">
        <v>0.64300000000000002</v>
      </c>
      <c r="S61" s="7">
        <v>876</v>
      </c>
      <c r="T61" s="35">
        <v>3.4000000000000002E-2</v>
      </c>
      <c r="U61" s="7">
        <v>6399</v>
      </c>
      <c r="V61" s="53">
        <v>0.25</v>
      </c>
      <c r="W61" s="7">
        <v>1626</v>
      </c>
      <c r="X61" s="35">
        <v>9.1999999999999998E-2</v>
      </c>
      <c r="Y61" s="35">
        <f t="shared" si="0"/>
        <v>0.35715679768921504</v>
      </c>
    </row>
    <row r="62" spans="1:25">
      <c r="A62" s="9" t="s">
        <v>89</v>
      </c>
      <c r="B62" s="9" t="s">
        <v>64</v>
      </c>
      <c r="C62" s="12">
        <v>17643</v>
      </c>
      <c r="D62" s="12">
        <v>160942</v>
      </c>
      <c r="E62" s="12">
        <v>9394</v>
      </c>
      <c r="F62" s="12">
        <v>13910</v>
      </c>
      <c r="G62" s="33">
        <v>0.78800000000000003</v>
      </c>
      <c r="H62" s="12">
        <v>807</v>
      </c>
      <c r="I62" s="33">
        <v>4.5999999999999999E-2</v>
      </c>
      <c r="J62" s="12">
        <v>143</v>
      </c>
      <c r="K62" s="33">
        <v>8.0000000000000002E-3</v>
      </c>
      <c r="L62" s="12">
        <v>2009</v>
      </c>
      <c r="M62" s="34">
        <v>0.114</v>
      </c>
      <c r="N62" s="34">
        <v>0.21199999999999999</v>
      </c>
      <c r="O62" s="7">
        <v>17599</v>
      </c>
      <c r="P62" s="7">
        <v>117637</v>
      </c>
      <c r="Q62" s="7">
        <v>14857</v>
      </c>
      <c r="R62" s="35">
        <v>0.84399999999999997</v>
      </c>
      <c r="S62" s="7">
        <v>82</v>
      </c>
      <c r="T62" s="35">
        <v>5.0000000000000001E-3</v>
      </c>
      <c r="U62" s="7">
        <v>560</v>
      </c>
      <c r="V62" s="53">
        <v>3.2000000000000001E-2</v>
      </c>
      <c r="W62" s="7">
        <v>5868</v>
      </c>
      <c r="X62" s="35">
        <v>0.153</v>
      </c>
      <c r="Y62" s="35">
        <f t="shared" si="0"/>
        <v>0.1558043070629013</v>
      </c>
    </row>
    <row r="63" spans="1:25">
      <c r="A63" s="9" t="s">
        <v>37</v>
      </c>
      <c r="B63" s="9" t="s">
        <v>22</v>
      </c>
      <c r="C63" s="12">
        <v>37234</v>
      </c>
      <c r="D63" s="12">
        <v>90472</v>
      </c>
      <c r="E63" s="12">
        <v>5396</v>
      </c>
      <c r="F63" s="12">
        <v>20703</v>
      </c>
      <c r="G63" s="33">
        <v>0.55600000000000005</v>
      </c>
      <c r="H63" s="12">
        <v>6243</v>
      </c>
      <c r="I63" s="33">
        <v>0.16800000000000001</v>
      </c>
      <c r="J63" s="12">
        <v>902</v>
      </c>
      <c r="K63" s="33">
        <v>2.4E-2</v>
      </c>
      <c r="L63" s="12">
        <v>7045</v>
      </c>
      <c r="M63" s="34">
        <v>0.188999999999999</v>
      </c>
      <c r="N63" s="34">
        <v>0.44400000000000001</v>
      </c>
      <c r="O63" s="7">
        <v>38390</v>
      </c>
      <c r="P63" s="7">
        <v>71737</v>
      </c>
      <c r="Q63" s="7">
        <v>23549</v>
      </c>
      <c r="R63" s="35">
        <v>0.61299999999999999</v>
      </c>
      <c r="S63" s="7">
        <v>1254</v>
      </c>
      <c r="T63" s="35">
        <v>3.3000000000000002E-2</v>
      </c>
      <c r="U63" s="7">
        <v>5609</v>
      </c>
      <c r="V63" s="53">
        <v>0.14599999999999999</v>
      </c>
      <c r="W63" s="7">
        <v>10090</v>
      </c>
      <c r="X63" s="35">
        <v>0.17199999999999999</v>
      </c>
      <c r="Y63" s="35">
        <f t="shared" si="0"/>
        <v>0.38658504818963274</v>
      </c>
    </row>
    <row r="64" spans="1:25">
      <c r="A64" s="9" t="s">
        <v>19</v>
      </c>
      <c r="B64" s="9" t="s">
        <v>12</v>
      </c>
      <c r="C64" s="12">
        <v>64403</v>
      </c>
      <c r="D64" s="12">
        <v>120670</v>
      </c>
      <c r="E64" s="12">
        <v>5385</v>
      </c>
      <c r="F64" s="12">
        <v>39052</v>
      </c>
      <c r="G64" s="33">
        <v>0.60599999999999998</v>
      </c>
      <c r="H64" s="12">
        <v>3974</v>
      </c>
      <c r="I64" s="33">
        <v>6.2000000000000006E-2</v>
      </c>
      <c r="J64" s="12">
        <v>1131</v>
      </c>
      <c r="K64" s="33">
        <v>1.8000000000000002E-2</v>
      </c>
      <c r="L64" s="12">
        <v>17404</v>
      </c>
      <c r="M64" s="34">
        <v>0.27</v>
      </c>
      <c r="N64" s="34">
        <v>0.39400000000000002</v>
      </c>
      <c r="O64" s="7">
        <v>58598</v>
      </c>
      <c r="P64" s="7">
        <v>90377</v>
      </c>
      <c r="Q64" s="7">
        <v>42682</v>
      </c>
      <c r="R64" s="35">
        <v>0.72799999999999998</v>
      </c>
      <c r="S64" s="7">
        <v>1184</v>
      </c>
      <c r="T64" s="35">
        <v>0.02</v>
      </c>
      <c r="U64" s="7">
        <v>2722</v>
      </c>
      <c r="V64" s="53">
        <v>4.5999999999999999E-2</v>
      </c>
      <c r="W64" s="7">
        <v>2135</v>
      </c>
      <c r="X64" s="35">
        <v>3.9E-2</v>
      </c>
      <c r="Y64" s="35">
        <f t="shared" si="0"/>
        <v>0.27161336564387861</v>
      </c>
    </row>
    <row r="65" spans="1:25">
      <c r="A65" s="9" t="s">
        <v>61</v>
      </c>
      <c r="B65" s="9" t="s">
        <v>2</v>
      </c>
      <c r="C65" s="12">
        <v>57941</v>
      </c>
      <c r="D65" s="12">
        <v>73284</v>
      </c>
      <c r="E65" s="12">
        <v>3639</v>
      </c>
      <c r="F65" s="12">
        <v>40226</v>
      </c>
      <c r="G65" s="33">
        <v>0.69399999999999995</v>
      </c>
      <c r="H65" s="12">
        <v>12453</v>
      </c>
      <c r="I65" s="33">
        <v>0.215</v>
      </c>
      <c r="J65" s="12">
        <v>719</v>
      </c>
      <c r="K65" s="33">
        <v>1.2E-2</v>
      </c>
      <c r="L65" s="12">
        <v>2550</v>
      </c>
      <c r="M65" s="34">
        <v>4.4000000000000004E-2</v>
      </c>
      <c r="N65" s="34">
        <v>0.30599999999999999</v>
      </c>
      <c r="O65" s="7">
        <v>54548</v>
      </c>
      <c r="P65" s="7">
        <v>61679</v>
      </c>
      <c r="Q65" s="7">
        <v>41996</v>
      </c>
      <c r="R65" s="35">
        <v>0.77</v>
      </c>
      <c r="S65" s="7">
        <v>632</v>
      </c>
      <c r="T65" s="35">
        <v>1.2E-2</v>
      </c>
      <c r="U65" s="7">
        <v>7985</v>
      </c>
      <c r="V65" s="53">
        <v>0.14599999999999999</v>
      </c>
      <c r="W65" s="7">
        <v>1754</v>
      </c>
      <c r="X65" s="35">
        <v>0.16</v>
      </c>
      <c r="Y65" s="35">
        <f t="shared" si="0"/>
        <v>0.23010926156779352</v>
      </c>
    </row>
    <row r="66" spans="1:25">
      <c r="A66" s="9" t="s">
        <v>60</v>
      </c>
      <c r="B66" s="9" t="s">
        <v>51</v>
      </c>
      <c r="C66" s="12">
        <v>10667</v>
      </c>
      <c r="D66" s="12">
        <v>169674</v>
      </c>
      <c r="E66" s="12">
        <v>20514</v>
      </c>
      <c r="F66" s="12">
        <v>7632</v>
      </c>
      <c r="G66" s="33">
        <v>0.71499999999999997</v>
      </c>
      <c r="H66" s="12">
        <v>421</v>
      </c>
      <c r="I66" s="33">
        <v>3.9E-2</v>
      </c>
      <c r="J66" s="12">
        <v>136</v>
      </c>
      <c r="K66" s="33">
        <v>1.3000000000000001E-2</v>
      </c>
      <c r="L66" s="12">
        <v>1924</v>
      </c>
      <c r="M66" s="34">
        <v>0.18</v>
      </c>
      <c r="N66" s="34">
        <v>0.28499999999999998</v>
      </c>
      <c r="O66" s="7">
        <v>10952</v>
      </c>
      <c r="P66" s="7">
        <v>134270</v>
      </c>
      <c r="Q66" s="7">
        <v>8408</v>
      </c>
      <c r="R66" s="35">
        <v>0.76800000000000002</v>
      </c>
      <c r="S66" s="7">
        <v>136</v>
      </c>
      <c r="T66" s="35">
        <v>1.2E-2</v>
      </c>
      <c r="U66" s="7">
        <v>325</v>
      </c>
      <c r="V66" s="53">
        <v>0.03</v>
      </c>
      <c r="W66" s="7">
        <v>4134</v>
      </c>
      <c r="X66" s="35">
        <v>0.217</v>
      </c>
      <c r="Y66" s="35">
        <f t="shared" si="0"/>
        <v>0.23228634039444851</v>
      </c>
    </row>
    <row r="67" spans="1:25">
      <c r="A67" s="9" t="s">
        <v>90</v>
      </c>
      <c r="B67" s="9" t="s">
        <v>64</v>
      </c>
      <c r="C67" s="12">
        <v>18390</v>
      </c>
      <c r="D67" s="12">
        <v>78103</v>
      </c>
      <c r="E67" s="12">
        <v>5193</v>
      </c>
      <c r="F67" s="12">
        <v>6814</v>
      </c>
      <c r="G67" s="33">
        <v>0.371</v>
      </c>
      <c r="H67" s="12">
        <v>4005</v>
      </c>
      <c r="I67" s="33">
        <v>0.218</v>
      </c>
      <c r="J67" s="12">
        <v>2397</v>
      </c>
      <c r="K67" s="33">
        <v>0.13</v>
      </c>
      <c r="L67" s="12">
        <v>4156</v>
      </c>
      <c r="M67" s="34">
        <v>0.22600000000000001</v>
      </c>
      <c r="N67" s="34">
        <v>0.629</v>
      </c>
      <c r="O67" s="7">
        <v>19039</v>
      </c>
      <c r="P67" s="7">
        <v>62256</v>
      </c>
      <c r="Q67" s="7">
        <v>9219</v>
      </c>
      <c r="R67" s="35">
        <v>0.48399999999999999</v>
      </c>
      <c r="S67" s="7">
        <v>2115</v>
      </c>
      <c r="T67" s="35">
        <v>0.111</v>
      </c>
      <c r="U67" s="7">
        <v>2618</v>
      </c>
      <c r="V67" s="53">
        <v>0.13800000000000001</v>
      </c>
      <c r="W67" s="7">
        <v>7179</v>
      </c>
      <c r="X67" s="35">
        <v>0.126</v>
      </c>
      <c r="Y67" s="35">
        <f t="shared" si="0"/>
        <v>0.51578339198487311</v>
      </c>
    </row>
    <row r="68" spans="1:25">
      <c r="A68" s="9" t="s">
        <v>76</v>
      </c>
      <c r="B68" s="9" t="s">
        <v>64</v>
      </c>
      <c r="C68" s="12">
        <v>63264</v>
      </c>
      <c r="D68" s="12">
        <v>57828</v>
      </c>
      <c r="E68" s="12">
        <v>2505</v>
      </c>
      <c r="F68" s="12">
        <v>12684</v>
      </c>
      <c r="G68" s="33">
        <v>0.2</v>
      </c>
      <c r="H68" s="12">
        <v>26841</v>
      </c>
      <c r="I68" s="33">
        <v>0.42399999999999899</v>
      </c>
      <c r="J68" s="12">
        <v>10756</v>
      </c>
      <c r="K68" s="33">
        <v>0.17</v>
      </c>
      <c r="L68" s="12">
        <v>9654</v>
      </c>
      <c r="M68" s="34">
        <v>0.153</v>
      </c>
      <c r="N68" s="34">
        <v>0.8</v>
      </c>
      <c r="O68" s="7">
        <v>56769</v>
      </c>
      <c r="P68" s="7">
        <v>50557</v>
      </c>
      <c r="Q68" s="7">
        <v>17697</v>
      </c>
      <c r="R68" s="35">
        <v>0.312</v>
      </c>
      <c r="S68" s="7">
        <v>10724</v>
      </c>
      <c r="T68" s="35">
        <v>0.189</v>
      </c>
      <c r="U68" s="7">
        <v>18287</v>
      </c>
      <c r="V68" s="53">
        <v>0.32200000000000001</v>
      </c>
      <c r="W68" s="7">
        <v>3096</v>
      </c>
      <c r="X68" s="35">
        <v>9.4E-2</v>
      </c>
      <c r="Y68" s="35">
        <f t="shared" ref="Y68:Y104" si="1">(O68-Q68)/O68</f>
        <v>0.68826296041853829</v>
      </c>
    </row>
    <row r="69" spans="1:25">
      <c r="A69" s="9" t="s">
        <v>77</v>
      </c>
      <c r="B69" s="9" t="s">
        <v>64</v>
      </c>
      <c r="C69" s="12">
        <v>33152</v>
      </c>
      <c r="D69" s="12">
        <v>80671</v>
      </c>
      <c r="E69" s="12">
        <v>5034</v>
      </c>
      <c r="F69" s="12">
        <v>22498</v>
      </c>
      <c r="G69" s="33">
        <v>0.67900000000000005</v>
      </c>
      <c r="H69" s="12">
        <v>4009</v>
      </c>
      <c r="I69" s="33">
        <v>0.121</v>
      </c>
      <c r="J69" s="12">
        <v>656</v>
      </c>
      <c r="K69" s="33">
        <v>0.02</v>
      </c>
      <c r="L69" s="12">
        <v>4447</v>
      </c>
      <c r="M69" s="34">
        <v>0.13400000000000001</v>
      </c>
      <c r="N69" s="34">
        <v>0.32100000000000001</v>
      </c>
      <c r="O69" s="7">
        <v>32837</v>
      </c>
      <c r="P69" s="7">
        <v>67489</v>
      </c>
      <c r="Q69" s="7">
        <v>25139</v>
      </c>
      <c r="R69" s="35">
        <v>0.76600000000000001</v>
      </c>
      <c r="S69" s="7">
        <v>504</v>
      </c>
      <c r="T69" s="35">
        <v>1.4999999999999999E-2</v>
      </c>
      <c r="U69" s="7">
        <v>2767</v>
      </c>
      <c r="V69" s="53">
        <v>8.4000000000000005E-2</v>
      </c>
      <c r="W69" s="7">
        <v>7444</v>
      </c>
      <c r="X69" s="35">
        <v>0.11699999999999999</v>
      </c>
      <c r="Y69" s="35">
        <f t="shared" si="1"/>
        <v>0.23443067271675244</v>
      </c>
    </row>
    <row r="70" spans="1:25">
      <c r="A70" s="9" t="s">
        <v>53</v>
      </c>
      <c r="B70" s="9" t="s">
        <v>51</v>
      </c>
      <c r="C70" s="12">
        <v>70285</v>
      </c>
      <c r="D70" s="12">
        <v>115188</v>
      </c>
      <c r="E70" s="12">
        <v>3546</v>
      </c>
      <c r="F70" s="12">
        <v>42738</v>
      </c>
      <c r="G70" s="33">
        <v>0.60799999999999998</v>
      </c>
      <c r="H70" s="12">
        <v>7264</v>
      </c>
      <c r="I70" s="33">
        <v>0.10300000000000001</v>
      </c>
      <c r="J70" s="12">
        <v>1116</v>
      </c>
      <c r="K70" s="33">
        <v>1.6E-2</v>
      </c>
      <c r="L70" s="12">
        <v>16209</v>
      </c>
      <c r="M70" s="34">
        <v>0.23100000000000001</v>
      </c>
      <c r="N70" s="34">
        <v>0.39200000000000002</v>
      </c>
      <c r="O70" s="7">
        <v>63654</v>
      </c>
      <c r="P70" s="7">
        <v>90859</v>
      </c>
      <c r="Q70" s="7">
        <v>48253</v>
      </c>
      <c r="R70" s="35">
        <v>0.75800000000000001</v>
      </c>
      <c r="S70" s="7">
        <v>876</v>
      </c>
      <c r="T70" s="35">
        <v>1.4E-2</v>
      </c>
      <c r="U70" s="7">
        <v>5011</v>
      </c>
      <c r="V70" s="53">
        <v>7.9000000000000001E-2</v>
      </c>
      <c r="W70" s="7">
        <v>178</v>
      </c>
      <c r="X70" s="35">
        <v>0.04</v>
      </c>
      <c r="Y70" s="35">
        <f t="shared" si="1"/>
        <v>0.24194865994281584</v>
      </c>
    </row>
    <row r="71" spans="1:25">
      <c r="A71" s="9" t="s">
        <v>41</v>
      </c>
      <c r="B71" s="9" t="s">
        <v>22</v>
      </c>
      <c r="C71" s="12">
        <v>4353</v>
      </c>
      <c r="D71" s="12">
        <v>167227</v>
      </c>
      <c r="E71" s="12">
        <v>22601</v>
      </c>
      <c r="F71" s="12">
        <v>3841</v>
      </c>
      <c r="G71" s="33">
        <v>0.88200000000000001</v>
      </c>
      <c r="H71" s="12">
        <v>175</v>
      </c>
      <c r="I71" s="33">
        <v>0.04</v>
      </c>
      <c r="J71" s="12">
        <v>12</v>
      </c>
      <c r="K71" s="33">
        <v>3.0000000000000001E-3</v>
      </c>
      <c r="L71" s="12">
        <v>242</v>
      </c>
      <c r="M71" s="34">
        <v>5.5999999999999994E-2</v>
      </c>
      <c r="N71" s="34">
        <v>0.11799999999999999</v>
      </c>
      <c r="O71" s="7">
        <v>4462</v>
      </c>
      <c r="P71" s="7">
        <v>158217</v>
      </c>
      <c r="Q71" s="7">
        <v>4053</v>
      </c>
      <c r="R71" s="35">
        <v>0.90800000000000003</v>
      </c>
      <c r="S71" s="7">
        <v>18</v>
      </c>
      <c r="T71" s="35">
        <v>4.0000000000000001E-3</v>
      </c>
      <c r="U71" s="7">
        <v>149</v>
      </c>
      <c r="V71" s="53">
        <v>3.3000000000000002E-2</v>
      </c>
      <c r="W71" s="7">
        <v>6715</v>
      </c>
      <c r="X71" s="35">
        <v>8.900000000000001E-2</v>
      </c>
      <c r="Y71" s="35">
        <f t="shared" si="1"/>
        <v>9.1662931420887495E-2</v>
      </c>
    </row>
    <row r="72" spans="1:25">
      <c r="A72" s="9" t="s">
        <v>83</v>
      </c>
      <c r="B72" s="9" t="s">
        <v>22</v>
      </c>
      <c r="C72" s="12">
        <v>76815</v>
      </c>
      <c r="D72" s="12">
        <v>75231</v>
      </c>
      <c r="E72" s="12">
        <v>4093</v>
      </c>
      <c r="F72" s="12">
        <v>33801</v>
      </c>
      <c r="G72" s="33">
        <v>0.44</v>
      </c>
      <c r="H72" s="12">
        <v>29810</v>
      </c>
      <c r="I72" s="33">
        <v>0.38799999999999901</v>
      </c>
      <c r="J72" s="12">
        <v>1655</v>
      </c>
      <c r="K72" s="33">
        <v>2.2000000000000002E-2</v>
      </c>
      <c r="L72" s="12">
        <v>8063</v>
      </c>
      <c r="M72" s="34">
        <v>0.105</v>
      </c>
      <c r="N72" s="34">
        <v>0.56000000000000005</v>
      </c>
      <c r="O72" s="7">
        <v>75402</v>
      </c>
      <c r="P72" s="7">
        <v>66748</v>
      </c>
      <c r="Q72" s="7">
        <v>40656</v>
      </c>
      <c r="R72" s="35">
        <v>0.53900000000000003</v>
      </c>
      <c r="S72" s="7">
        <v>1916</v>
      </c>
      <c r="T72" s="35">
        <v>2.5000000000000001E-2</v>
      </c>
      <c r="U72" s="7">
        <v>23557</v>
      </c>
      <c r="V72" s="53">
        <v>0.312</v>
      </c>
      <c r="W72" s="7">
        <v>12198</v>
      </c>
      <c r="X72" s="35">
        <v>0.12300000000000001</v>
      </c>
      <c r="Y72" s="35">
        <f t="shared" si="1"/>
        <v>0.46081005808864484</v>
      </c>
    </row>
    <row r="73" spans="1:25">
      <c r="A73" s="9" t="s">
        <v>91</v>
      </c>
      <c r="B73" s="9" t="s">
        <v>64</v>
      </c>
      <c r="C73" s="12">
        <v>103701</v>
      </c>
      <c r="D73" s="12">
        <v>54012</v>
      </c>
      <c r="E73" s="12">
        <v>2858</v>
      </c>
      <c r="F73" s="12">
        <v>17769</v>
      </c>
      <c r="G73" s="33">
        <v>0.17100000000000001</v>
      </c>
      <c r="H73" s="12">
        <v>40921</v>
      </c>
      <c r="I73" s="33">
        <v>0.39500000000000002</v>
      </c>
      <c r="J73" s="12">
        <v>26872</v>
      </c>
      <c r="K73" s="33">
        <v>0.25899999999999901</v>
      </c>
      <c r="L73" s="12">
        <v>13783</v>
      </c>
      <c r="M73" s="34">
        <v>0.13300000000000001</v>
      </c>
      <c r="N73" s="34">
        <v>0.82899999999999996</v>
      </c>
      <c r="O73" s="7">
        <v>99216</v>
      </c>
      <c r="P73" s="7">
        <v>44210</v>
      </c>
      <c r="Q73" s="7">
        <v>21081</v>
      </c>
      <c r="R73" s="35">
        <v>0.21199999999999999</v>
      </c>
      <c r="S73" s="7">
        <v>35777</v>
      </c>
      <c r="T73" s="35">
        <v>0.36099999999999999</v>
      </c>
      <c r="U73" s="7">
        <v>26319</v>
      </c>
      <c r="V73" s="53">
        <v>0.26500000000000001</v>
      </c>
      <c r="W73" s="7">
        <v>73</v>
      </c>
      <c r="X73" s="35">
        <v>1.6E-2</v>
      </c>
      <c r="Y73" s="35">
        <f t="shared" si="1"/>
        <v>0.78752418964683113</v>
      </c>
    </row>
    <row r="74" spans="1:25">
      <c r="A74" s="9" t="s">
        <v>7</v>
      </c>
      <c r="B74" s="9" t="s">
        <v>5</v>
      </c>
      <c r="C74" s="12">
        <v>7360</v>
      </c>
      <c r="D74" s="12">
        <v>54568</v>
      </c>
      <c r="E74" s="12">
        <v>10904</v>
      </c>
      <c r="F74" s="12">
        <v>5465</v>
      </c>
      <c r="G74" s="33">
        <v>0.74299999999999999</v>
      </c>
      <c r="H74" s="12">
        <v>914</v>
      </c>
      <c r="I74" s="33">
        <v>0.12400000000000001</v>
      </c>
      <c r="J74" s="12">
        <v>359</v>
      </c>
      <c r="K74" s="33">
        <v>4.9000000000000002E-2</v>
      </c>
      <c r="L74" s="12">
        <v>358</v>
      </c>
      <c r="M74" s="34">
        <v>4.9000000000000002E-2</v>
      </c>
      <c r="N74" s="34">
        <v>0.25700000000000001</v>
      </c>
      <c r="O74" s="7">
        <v>4571</v>
      </c>
      <c r="P74" s="7">
        <v>44534</v>
      </c>
      <c r="Q74" s="7">
        <v>3781</v>
      </c>
      <c r="R74" s="35">
        <v>0.82699999999999996</v>
      </c>
      <c r="S74" s="7">
        <v>54</v>
      </c>
      <c r="T74" s="35">
        <v>1.2E-2</v>
      </c>
      <c r="U74" s="7">
        <v>522</v>
      </c>
      <c r="V74" s="53">
        <v>0.114</v>
      </c>
      <c r="W74" s="7">
        <v>2356</v>
      </c>
      <c r="X74" s="35">
        <v>5.5999999999999994E-2</v>
      </c>
      <c r="Y74" s="35">
        <f t="shared" si="1"/>
        <v>0.17282870269087727</v>
      </c>
    </row>
    <row r="75" spans="1:25">
      <c r="A75" s="9" t="s">
        <v>9</v>
      </c>
      <c r="B75" s="9" t="s">
        <v>2</v>
      </c>
      <c r="C75" s="12">
        <v>40794</v>
      </c>
      <c r="D75" s="12">
        <v>57387</v>
      </c>
      <c r="E75" s="12">
        <v>3682</v>
      </c>
      <c r="F75" s="12">
        <v>27141</v>
      </c>
      <c r="G75" s="33">
        <v>0.66200000000000003</v>
      </c>
      <c r="H75" s="12">
        <v>9068</v>
      </c>
      <c r="I75" s="33">
        <v>0.22100000000000003</v>
      </c>
      <c r="J75" s="12">
        <v>708</v>
      </c>
      <c r="K75" s="33">
        <v>1.7000000000000001E-2</v>
      </c>
      <c r="L75" s="12">
        <v>2079</v>
      </c>
      <c r="M75" s="34">
        <v>5.0999999999999997E-2</v>
      </c>
      <c r="N75" s="34">
        <v>0.33800000000000002</v>
      </c>
      <c r="O75" s="7">
        <v>42236</v>
      </c>
      <c r="P75" s="7">
        <v>51942</v>
      </c>
      <c r="Q75" s="7">
        <v>31266</v>
      </c>
      <c r="R75" s="35">
        <v>0.74</v>
      </c>
      <c r="S75" s="7">
        <v>833</v>
      </c>
      <c r="T75" s="35">
        <v>0.02</v>
      </c>
      <c r="U75" s="7">
        <v>5731</v>
      </c>
      <c r="V75" s="53">
        <v>0.13600000000000001</v>
      </c>
      <c r="W75" s="7">
        <v>33</v>
      </c>
      <c r="X75" s="35">
        <v>1.3999999999999999E-2</v>
      </c>
      <c r="Y75" s="35">
        <f t="shared" si="1"/>
        <v>0.25973103513590301</v>
      </c>
    </row>
    <row r="76" spans="1:25">
      <c r="A76" s="9" t="s">
        <v>25</v>
      </c>
      <c r="B76" s="9" t="s">
        <v>24</v>
      </c>
      <c r="C76" s="12">
        <v>2415</v>
      </c>
      <c r="D76" s="12">
        <v>136833</v>
      </c>
      <c r="E76" s="12">
        <v>18180</v>
      </c>
      <c r="F76" s="12">
        <v>2196</v>
      </c>
      <c r="G76" s="33">
        <v>0.90900000000000003</v>
      </c>
      <c r="H76" s="12">
        <v>94</v>
      </c>
      <c r="I76" s="33">
        <v>3.9E-2</v>
      </c>
      <c r="J76" s="12">
        <v>6</v>
      </c>
      <c r="K76" s="33">
        <v>2E-3</v>
      </c>
      <c r="L76" s="12">
        <v>45</v>
      </c>
      <c r="M76" s="34">
        <v>1.9E-2</v>
      </c>
      <c r="N76" s="34">
        <v>9.0999999999999998E-2</v>
      </c>
      <c r="O76" s="7">
        <v>2329</v>
      </c>
      <c r="P76" s="7">
        <v>102015</v>
      </c>
      <c r="Q76" s="7">
        <v>2194</v>
      </c>
      <c r="R76" s="35">
        <v>0.94199999999999995</v>
      </c>
      <c r="S76" s="7">
        <v>3</v>
      </c>
      <c r="T76" s="35">
        <v>1E-3</v>
      </c>
      <c r="U76" s="7">
        <v>54</v>
      </c>
      <c r="V76" s="53">
        <v>2.3E-2</v>
      </c>
      <c r="W76" s="7">
        <v>42</v>
      </c>
      <c r="X76" s="35">
        <v>6.9999999999999993E-3</v>
      </c>
      <c r="Y76" s="35">
        <f t="shared" si="1"/>
        <v>5.7964791756118503E-2</v>
      </c>
    </row>
    <row r="77" spans="1:25">
      <c r="A77" s="9" t="s">
        <v>26</v>
      </c>
      <c r="B77" s="9" t="s">
        <v>24</v>
      </c>
      <c r="C77" s="12">
        <v>12336</v>
      </c>
      <c r="D77" s="12">
        <v>92760</v>
      </c>
      <c r="E77" s="12">
        <v>12296</v>
      </c>
      <c r="F77" s="12">
        <v>10663</v>
      </c>
      <c r="G77" s="33">
        <v>0.86399999999999999</v>
      </c>
      <c r="H77" s="12">
        <v>717</v>
      </c>
      <c r="I77" s="33">
        <v>5.7999999999999996E-2</v>
      </c>
      <c r="J77" s="12">
        <v>98</v>
      </c>
      <c r="K77" s="33">
        <v>8.0000000000000002E-3</v>
      </c>
      <c r="L77" s="12">
        <v>429</v>
      </c>
      <c r="M77" s="34">
        <v>3.5000000000000003E-2</v>
      </c>
      <c r="N77" s="34">
        <v>0.13600000000000001</v>
      </c>
      <c r="O77" s="7">
        <v>12378</v>
      </c>
      <c r="P77" s="7">
        <v>71488</v>
      </c>
      <c r="Q77" s="7">
        <v>11011</v>
      </c>
      <c r="R77" s="35">
        <v>0.89</v>
      </c>
      <c r="S77" s="7">
        <v>130</v>
      </c>
      <c r="T77" s="35">
        <v>1.0999999999999999E-2</v>
      </c>
      <c r="U77" s="7">
        <v>513</v>
      </c>
      <c r="V77" s="53">
        <v>4.1000000000000002E-2</v>
      </c>
      <c r="W77" s="7">
        <v>361</v>
      </c>
      <c r="X77" s="35">
        <v>2.8999999999999998E-2</v>
      </c>
      <c r="Y77" s="35">
        <f t="shared" si="1"/>
        <v>0.11043787364679269</v>
      </c>
    </row>
    <row r="78" spans="1:25">
      <c r="A78" s="9" t="s">
        <v>21</v>
      </c>
      <c r="B78" s="9" t="s">
        <v>22</v>
      </c>
      <c r="C78" s="12">
        <v>41114</v>
      </c>
      <c r="D78" s="12">
        <v>75576</v>
      </c>
      <c r="E78" s="12">
        <v>2801</v>
      </c>
      <c r="F78" s="12">
        <v>14781</v>
      </c>
      <c r="G78" s="33">
        <v>0.36</v>
      </c>
      <c r="H78" s="12">
        <v>12016</v>
      </c>
      <c r="I78" s="33">
        <v>0.29199999999999898</v>
      </c>
      <c r="J78" s="12">
        <v>841</v>
      </c>
      <c r="K78" s="33">
        <v>0.02</v>
      </c>
      <c r="L78" s="12">
        <v>10228</v>
      </c>
      <c r="M78" s="34">
        <v>0.248999999999999</v>
      </c>
      <c r="N78" s="34">
        <v>0.64</v>
      </c>
      <c r="O78" s="7">
        <v>40165</v>
      </c>
      <c r="P78" s="7">
        <v>62081</v>
      </c>
      <c r="Q78" s="7">
        <v>18822</v>
      </c>
      <c r="R78" s="35">
        <v>0.46899999999999997</v>
      </c>
      <c r="S78" s="7">
        <v>807</v>
      </c>
      <c r="T78" s="35">
        <v>0.02</v>
      </c>
      <c r="U78" s="7">
        <v>9686</v>
      </c>
      <c r="V78" s="53">
        <v>0.24099999999999999</v>
      </c>
      <c r="W78" s="7">
        <v>7506</v>
      </c>
      <c r="X78" s="35">
        <v>0.187</v>
      </c>
      <c r="Y78" s="35">
        <f t="shared" si="1"/>
        <v>0.53138304493962407</v>
      </c>
    </row>
    <row r="79" spans="1:25">
      <c r="A79" s="9" t="s">
        <v>57</v>
      </c>
      <c r="B79" s="9" t="s">
        <v>22</v>
      </c>
      <c r="C79" s="12">
        <v>28406</v>
      </c>
      <c r="D79" s="12">
        <v>110929</v>
      </c>
      <c r="E79" s="12">
        <v>7257</v>
      </c>
      <c r="F79" s="12">
        <v>20786</v>
      </c>
      <c r="G79" s="33">
        <v>0.73199999999999998</v>
      </c>
      <c r="H79" s="12">
        <v>2855</v>
      </c>
      <c r="I79" s="33">
        <v>0.10099999999999999</v>
      </c>
      <c r="J79" s="12">
        <v>214</v>
      </c>
      <c r="K79" s="33">
        <v>8.0000000000000002E-3</v>
      </c>
      <c r="L79" s="12">
        <v>3234</v>
      </c>
      <c r="M79" s="34">
        <v>0.114</v>
      </c>
      <c r="N79" s="34">
        <v>0.26800000000000002</v>
      </c>
      <c r="O79" s="7">
        <v>27718</v>
      </c>
      <c r="P79" s="7">
        <v>88460</v>
      </c>
      <c r="Q79" s="7">
        <v>22234</v>
      </c>
      <c r="R79" s="35">
        <v>0.80200000000000005</v>
      </c>
      <c r="S79" s="7">
        <v>209</v>
      </c>
      <c r="T79" s="35">
        <v>8.0000000000000002E-3</v>
      </c>
      <c r="U79" s="7">
        <v>2133</v>
      </c>
      <c r="V79" s="53">
        <v>7.6999999999999999E-2</v>
      </c>
      <c r="W79" s="7">
        <v>2182</v>
      </c>
      <c r="X79" s="35">
        <v>7.9000000000000001E-2</v>
      </c>
      <c r="Y79" s="35">
        <f t="shared" si="1"/>
        <v>0.19784977271087381</v>
      </c>
    </row>
    <row r="80" spans="1:25">
      <c r="A80" s="9" t="s">
        <v>39</v>
      </c>
      <c r="B80" s="9" t="s">
        <v>39</v>
      </c>
      <c r="C80" s="12">
        <v>805235</v>
      </c>
      <c r="D80" s="12">
        <v>71304</v>
      </c>
      <c r="E80" s="12">
        <v>899</v>
      </c>
      <c r="F80" s="12">
        <v>337451</v>
      </c>
      <c r="G80" s="33">
        <v>0.41899999999999998</v>
      </c>
      <c r="H80" s="12">
        <v>121774</v>
      </c>
      <c r="I80" s="33">
        <v>0.151</v>
      </c>
      <c r="J80" s="12">
        <v>46781</v>
      </c>
      <c r="K80" s="33">
        <v>5.7999999999999996E-2</v>
      </c>
      <c r="L80" s="12">
        <v>265700</v>
      </c>
      <c r="M80" s="34">
        <v>0.33</v>
      </c>
      <c r="N80" s="34">
        <v>0.58099999999999996</v>
      </c>
      <c r="O80" s="7">
        <v>776733</v>
      </c>
      <c r="P80" s="7">
        <v>55221</v>
      </c>
      <c r="Q80" s="7">
        <v>338909</v>
      </c>
      <c r="R80" s="35">
        <v>0.436</v>
      </c>
      <c r="S80" s="7">
        <v>60515</v>
      </c>
      <c r="T80" s="35">
        <v>7.8E-2</v>
      </c>
      <c r="U80" s="7">
        <v>109504</v>
      </c>
      <c r="V80" s="53">
        <v>0.14099999999999999</v>
      </c>
      <c r="W80" s="7">
        <v>239565</v>
      </c>
      <c r="X80" s="35">
        <v>0.308</v>
      </c>
      <c r="Y80" s="35">
        <f t="shared" si="1"/>
        <v>0.56367374631952039</v>
      </c>
    </row>
    <row r="81" spans="1:25">
      <c r="A81" s="9" t="s">
        <v>20</v>
      </c>
      <c r="B81" s="9" t="s">
        <v>12</v>
      </c>
      <c r="C81" s="12">
        <v>945942</v>
      </c>
      <c r="D81" s="12">
        <v>79405</v>
      </c>
      <c r="E81" s="12">
        <v>1173</v>
      </c>
      <c r="F81" s="12">
        <v>271382</v>
      </c>
      <c r="G81" s="33">
        <v>0.28699999999999998</v>
      </c>
      <c r="H81" s="12">
        <v>313636</v>
      </c>
      <c r="I81" s="33">
        <v>0.33200000000000002</v>
      </c>
      <c r="J81" s="12">
        <v>27508</v>
      </c>
      <c r="K81" s="33">
        <v>2.8999999999999998E-2</v>
      </c>
      <c r="L81" s="12">
        <v>300022</v>
      </c>
      <c r="M81" s="34">
        <v>0.316999999999999</v>
      </c>
      <c r="N81" s="34">
        <v>0.71299999999999997</v>
      </c>
      <c r="O81" s="7">
        <v>894943</v>
      </c>
      <c r="P81" s="7">
        <v>70243</v>
      </c>
      <c r="Q81" s="7">
        <v>322534</v>
      </c>
      <c r="R81" s="35">
        <v>0.36</v>
      </c>
      <c r="S81" s="7">
        <v>31349</v>
      </c>
      <c r="T81" s="35">
        <v>3.5000000000000003E-2</v>
      </c>
      <c r="U81" s="7">
        <v>269989</v>
      </c>
      <c r="V81" s="53">
        <v>0.30199999999999999</v>
      </c>
      <c r="W81" s="7">
        <v>240375</v>
      </c>
      <c r="X81" s="35">
        <v>0.26900000000000002</v>
      </c>
      <c r="Y81" s="35">
        <f t="shared" si="1"/>
        <v>0.63960386303932204</v>
      </c>
    </row>
    <row r="82" spans="1:25">
      <c r="A82" s="9" t="s">
        <v>101</v>
      </c>
      <c r="B82" s="9" t="s">
        <v>51</v>
      </c>
      <c r="C82" s="12">
        <v>84950</v>
      </c>
      <c r="D82" s="12">
        <v>62609</v>
      </c>
      <c r="E82" s="12">
        <v>2311</v>
      </c>
      <c r="F82" s="12">
        <v>23006</v>
      </c>
      <c r="G82" s="33">
        <v>0.27100000000000002</v>
      </c>
      <c r="H82" s="12">
        <v>23237</v>
      </c>
      <c r="I82" s="33">
        <v>0.27399999999999902</v>
      </c>
      <c r="J82" s="12">
        <v>10052</v>
      </c>
      <c r="K82" s="33">
        <v>0.11800000000000001</v>
      </c>
      <c r="L82" s="12">
        <v>24924</v>
      </c>
      <c r="M82" s="34">
        <v>0.29300000000000004</v>
      </c>
      <c r="N82" s="34">
        <v>0.72899999999999998</v>
      </c>
      <c r="O82" s="7">
        <v>79452</v>
      </c>
      <c r="P82" s="7">
        <v>51081</v>
      </c>
      <c r="Q82" s="7">
        <v>33646</v>
      </c>
      <c r="R82" s="35">
        <v>0.42299999999999999</v>
      </c>
      <c r="S82" s="7">
        <v>7849</v>
      </c>
      <c r="T82" s="35">
        <v>9.9000000000000005E-2</v>
      </c>
      <c r="U82" s="7">
        <v>15939</v>
      </c>
      <c r="V82" s="53">
        <v>0.20100000000000001</v>
      </c>
      <c r="W82" s="7">
        <v>18242</v>
      </c>
      <c r="X82" s="35">
        <v>0.23</v>
      </c>
      <c r="Y82" s="35">
        <f t="shared" si="1"/>
        <v>0.57652419070633842</v>
      </c>
    </row>
    <row r="83" spans="1:25">
      <c r="A83" s="9" t="s">
        <v>22</v>
      </c>
      <c r="B83" s="9" t="s">
        <v>22</v>
      </c>
      <c r="C83" s="12">
        <v>97207</v>
      </c>
      <c r="D83" s="12">
        <v>83850</v>
      </c>
      <c r="E83" s="12">
        <v>3258</v>
      </c>
      <c r="F83" s="12">
        <v>45240</v>
      </c>
      <c r="G83" s="33">
        <v>0.46500000000000002</v>
      </c>
      <c r="H83" s="12">
        <v>25815</v>
      </c>
      <c r="I83" s="33">
        <v>0.26600000000000001</v>
      </c>
      <c r="J83" s="12">
        <v>2099</v>
      </c>
      <c r="K83" s="33">
        <v>2.2000000000000002E-2</v>
      </c>
      <c r="L83" s="12">
        <v>18153</v>
      </c>
      <c r="M83" s="34">
        <v>0.186999999999999</v>
      </c>
      <c r="N83" s="34">
        <v>0.53500000000000003</v>
      </c>
      <c r="O83" s="7">
        <v>92482</v>
      </c>
      <c r="P83" s="7">
        <v>64757</v>
      </c>
      <c r="Q83" s="7">
        <v>52260</v>
      </c>
      <c r="R83" s="35">
        <v>0.56499999999999995</v>
      </c>
      <c r="S83" s="7">
        <v>2397</v>
      </c>
      <c r="T83" s="35">
        <v>2.5999999999999999E-2</v>
      </c>
      <c r="U83" s="7">
        <v>18973</v>
      </c>
      <c r="V83" s="53">
        <v>0.20499999999999999</v>
      </c>
      <c r="W83" s="7">
        <v>13961</v>
      </c>
      <c r="X83" s="35">
        <v>0.151</v>
      </c>
      <c r="Y83" s="35">
        <f t="shared" si="1"/>
        <v>0.43491706494236715</v>
      </c>
    </row>
    <row r="84" spans="1:25">
      <c r="A84" s="9" t="s">
        <v>92</v>
      </c>
      <c r="B84" s="9" t="s">
        <v>64</v>
      </c>
      <c r="C84" s="12">
        <v>29139</v>
      </c>
      <c r="D84" s="12">
        <v>43872</v>
      </c>
      <c r="E84" s="12">
        <v>4746</v>
      </c>
      <c r="F84" s="12">
        <v>2944</v>
      </c>
      <c r="G84" s="33">
        <v>0.10100000000000001</v>
      </c>
      <c r="H84" s="12">
        <v>16462</v>
      </c>
      <c r="I84" s="33">
        <v>0.56500000000000006</v>
      </c>
      <c r="J84" s="12">
        <v>4446</v>
      </c>
      <c r="K84" s="33">
        <v>0.153</v>
      </c>
      <c r="L84" s="12">
        <v>4281</v>
      </c>
      <c r="M84" s="34">
        <v>0.14699999999999899</v>
      </c>
      <c r="N84" s="34">
        <v>0.89900000000000002</v>
      </c>
      <c r="O84" s="7">
        <v>30215</v>
      </c>
      <c r="P84" s="7">
        <v>37184</v>
      </c>
      <c r="Q84" s="7">
        <v>4886</v>
      </c>
      <c r="R84" s="35">
        <v>0.16200000000000001</v>
      </c>
      <c r="S84" s="7">
        <v>5539</v>
      </c>
      <c r="T84" s="35">
        <v>0.183</v>
      </c>
      <c r="U84" s="7">
        <v>13490</v>
      </c>
      <c r="V84" s="53">
        <v>0.44600000000000001</v>
      </c>
      <c r="W84" s="7">
        <v>4945</v>
      </c>
      <c r="X84" s="35">
        <v>0.16399999999999998</v>
      </c>
      <c r="Y84" s="35">
        <f t="shared" si="1"/>
        <v>0.83829223895416183</v>
      </c>
    </row>
    <row r="85" spans="1:25">
      <c r="A85" s="9" t="s">
        <v>84</v>
      </c>
      <c r="B85" s="9" t="s">
        <v>24</v>
      </c>
      <c r="C85" s="12">
        <v>57713</v>
      </c>
      <c r="D85" s="12">
        <v>72326</v>
      </c>
      <c r="E85" s="12">
        <v>2812</v>
      </c>
      <c r="F85" s="12">
        <v>34031</v>
      </c>
      <c r="G85" s="33">
        <v>0.59</v>
      </c>
      <c r="H85" s="12">
        <v>17302</v>
      </c>
      <c r="I85" s="33">
        <v>0.3</v>
      </c>
      <c r="J85" s="12">
        <v>1024</v>
      </c>
      <c r="K85" s="33">
        <v>1.8000000000000002E-2</v>
      </c>
      <c r="L85" s="12">
        <v>3463</v>
      </c>
      <c r="M85" s="34">
        <v>0.06</v>
      </c>
      <c r="N85" s="34">
        <v>0.41</v>
      </c>
      <c r="O85" s="7">
        <v>56063</v>
      </c>
      <c r="P85" s="7">
        <v>60994</v>
      </c>
      <c r="Q85" s="7">
        <v>36960</v>
      </c>
      <c r="R85" s="35">
        <v>0.65900000000000003</v>
      </c>
      <c r="S85" s="7">
        <v>1257</v>
      </c>
      <c r="T85" s="35">
        <v>2.1999999999999999E-2</v>
      </c>
      <c r="U85" s="7">
        <v>13070</v>
      </c>
      <c r="V85" s="53">
        <v>0.23300000000000001</v>
      </c>
      <c r="W85" s="7">
        <v>3133</v>
      </c>
      <c r="X85" s="35">
        <v>5.5999999999999994E-2</v>
      </c>
      <c r="Y85" s="35">
        <f t="shared" si="1"/>
        <v>0.34074166562617053</v>
      </c>
    </row>
    <row r="86" spans="1:25">
      <c r="A86" s="9" t="s">
        <v>78</v>
      </c>
      <c r="B86" s="9" t="s">
        <v>64</v>
      </c>
      <c r="C86" s="12">
        <v>72148</v>
      </c>
      <c r="D86" s="12">
        <v>120326</v>
      </c>
      <c r="E86" s="12">
        <v>3789</v>
      </c>
      <c r="F86" s="12">
        <v>34956</v>
      </c>
      <c r="G86" s="33">
        <v>0.48499999999999999</v>
      </c>
      <c r="H86" s="12">
        <v>6250</v>
      </c>
      <c r="I86" s="33">
        <v>8.6999999999999911E-2</v>
      </c>
      <c r="J86" s="12">
        <v>1946</v>
      </c>
      <c r="K86" s="33">
        <v>2.7000000000000003E-2</v>
      </c>
      <c r="L86" s="12">
        <v>25531</v>
      </c>
      <c r="M86" s="34">
        <v>0.35399999999999898</v>
      </c>
      <c r="N86" s="34">
        <v>0.51500000000000001</v>
      </c>
      <c r="O86" s="7">
        <v>44722</v>
      </c>
      <c r="P86" s="7">
        <v>95856</v>
      </c>
      <c r="Q86" s="7">
        <v>32356</v>
      </c>
      <c r="R86" s="35">
        <v>0.72299999999999998</v>
      </c>
      <c r="S86" s="7">
        <v>862</v>
      </c>
      <c r="T86" s="35">
        <v>1.9E-2</v>
      </c>
      <c r="U86" s="7">
        <v>3238</v>
      </c>
      <c r="V86" s="53">
        <v>7.1999999999999995E-2</v>
      </c>
      <c r="W86" s="7">
        <v>6680</v>
      </c>
      <c r="X86" s="35">
        <v>0.14899999999999999</v>
      </c>
      <c r="Y86" s="35">
        <f t="shared" si="1"/>
        <v>0.27650820625195655</v>
      </c>
    </row>
    <row r="87" spans="1:25">
      <c r="A87" s="9" t="s">
        <v>12</v>
      </c>
      <c r="B87" s="9" t="s">
        <v>12</v>
      </c>
      <c r="C87" s="12">
        <v>116468</v>
      </c>
      <c r="D87" s="12">
        <v>85294</v>
      </c>
      <c r="E87" s="12">
        <v>3102</v>
      </c>
      <c r="F87" s="12">
        <v>42026</v>
      </c>
      <c r="G87" s="33">
        <v>0.36099999999999999</v>
      </c>
      <c r="H87" s="12">
        <v>22589</v>
      </c>
      <c r="I87" s="33">
        <v>0.19399999999999901</v>
      </c>
      <c r="J87" s="12">
        <v>2929</v>
      </c>
      <c r="K87" s="33">
        <v>2.5000000000000001E-2</v>
      </c>
      <c r="L87" s="12">
        <v>43531</v>
      </c>
      <c r="M87" s="34">
        <v>0.373999999999999</v>
      </c>
      <c r="N87" s="34">
        <v>0.63900000000000001</v>
      </c>
      <c r="O87" s="7">
        <v>102361</v>
      </c>
      <c r="P87" s="7">
        <v>69466</v>
      </c>
      <c r="Q87" s="7">
        <v>49392</v>
      </c>
      <c r="R87" s="35">
        <v>0.48299999999999998</v>
      </c>
      <c r="S87" s="7">
        <v>2341</v>
      </c>
      <c r="T87" s="35">
        <v>2.3E-2</v>
      </c>
      <c r="U87" s="7">
        <v>16364</v>
      </c>
      <c r="V87" s="53">
        <v>0.16</v>
      </c>
      <c r="W87" s="7">
        <v>29966</v>
      </c>
      <c r="X87" s="35">
        <v>0.29300000000000004</v>
      </c>
      <c r="Y87" s="35">
        <f t="shared" si="1"/>
        <v>0.51747247486835801</v>
      </c>
    </row>
    <row r="88" spans="1:25">
      <c r="A88" s="9" t="s">
        <v>62</v>
      </c>
      <c r="B88" s="9" t="s">
        <v>2</v>
      </c>
      <c r="C88" s="12">
        <v>167815</v>
      </c>
      <c r="D88" s="12">
        <v>59326</v>
      </c>
      <c r="E88" s="12">
        <v>1805</v>
      </c>
      <c r="F88" s="12">
        <v>100126</v>
      </c>
      <c r="G88" s="33">
        <v>0.59699999999999998</v>
      </c>
      <c r="H88" s="12">
        <v>47970</v>
      </c>
      <c r="I88" s="33">
        <v>0.28600000000000003</v>
      </c>
      <c r="J88" s="12">
        <v>3660</v>
      </c>
      <c r="K88" s="33">
        <v>2.2000000000000002E-2</v>
      </c>
      <c r="L88" s="12">
        <v>8521</v>
      </c>
      <c r="M88" s="34">
        <v>5.0999999999999997E-2</v>
      </c>
      <c r="N88" s="34">
        <v>0.40300000000000002</v>
      </c>
      <c r="O88" s="7">
        <v>147595</v>
      </c>
      <c r="P88" s="7">
        <v>50931</v>
      </c>
      <c r="Q88" s="7">
        <v>104581</v>
      </c>
      <c r="R88" s="35">
        <v>0.70899999999999996</v>
      </c>
      <c r="S88" s="7">
        <v>3177</v>
      </c>
      <c r="T88" s="35">
        <v>2.1999999999999999E-2</v>
      </c>
      <c r="U88" s="7">
        <v>28318</v>
      </c>
      <c r="V88" s="53">
        <v>0.192</v>
      </c>
      <c r="W88" s="7">
        <v>5675</v>
      </c>
      <c r="X88" s="35">
        <v>3.7999999999999999E-2</v>
      </c>
      <c r="Y88" s="35">
        <f t="shared" si="1"/>
        <v>0.29143263660693114</v>
      </c>
    </row>
    <row r="89" spans="1:25">
      <c r="A89" s="9" t="s">
        <v>14</v>
      </c>
      <c r="B89" s="9" t="s">
        <v>12</v>
      </c>
      <c r="C89" s="12">
        <v>29926</v>
      </c>
      <c r="D89" s="12">
        <v>145023</v>
      </c>
      <c r="E89" s="12">
        <v>9276</v>
      </c>
      <c r="F89" s="12">
        <v>15431</v>
      </c>
      <c r="G89" s="33">
        <v>0.51600000000000001</v>
      </c>
      <c r="H89" s="12">
        <v>1034</v>
      </c>
      <c r="I89" s="33">
        <v>3.5000000000000003E-2</v>
      </c>
      <c r="J89" s="12">
        <v>91</v>
      </c>
      <c r="K89" s="33">
        <v>3.0000000000000001E-3</v>
      </c>
      <c r="L89" s="12">
        <v>12331</v>
      </c>
      <c r="M89" s="34">
        <v>0.41200000000000003</v>
      </c>
      <c r="N89" s="34">
        <v>0.48399999999999999</v>
      </c>
      <c r="O89" s="7">
        <v>29843</v>
      </c>
      <c r="P89" s="7">
        <v>139895</v>
      </c>
      <c r="Q89" s="7">
        <v>19434</v>
      </c>
      <c r="R89" s="35">
        <v>0.65100000000000002</v>
      </c>
      <c r="S89" s="7">
        <v>115</v>
      </c>
      <c r="T89" s="35">
        <v>4.0000000000000001E-3</v>
      </c>
      <c r="U89" s="7">
        <v>936</v>
      </c>
      <c r="V89" s="53">
        <v>3.1E-2</v>
      </c>
      <c r="W89" s="7">
        <v>8679</v>
      </c>
      <c r="X89" s="35">
        <v>0.29100000000000004</v>
      </c>
      <c r="Y89" s="35">
        <f t="shared" si="1"/>
        <v>0.34879201152699124</v>
      </c>
    </row>
    <row r="90" spans="1:25">
      <c r="A90" s="9" t="s">
        <v>88</v>
      </c>
      <c r="B90" s="9" t="s">
        <v>24</v>
      </c>
      <c r="C90" s="12">
        <v>7061</v>
      </c>
      <c r="D90" s="12">
        <v>101910</v>
      </c>
      <c r="E90" s="12">
        <v>16456</v>
      </c>
      <c r="F90" s="12">
        <v>6174</v>
      </c>
      <c r="G90" s="33">
        <v>0.874</v>
      </c>
      <c r="H90" s="12">
        <v>287</v>
      </c>
      <c r="I90" s="33">
        <v>4.0999999999999995E-2</v>
      </c>
      <c r="J90" s="12">
        <v>63</v>
      </c>
      <c r="K90" s="33">
        <v>9.0000000000000011E-3</v>
      </c>
      <c r="L90" s="12">
        <v>340</v>
      </c>
      <c r="M90" s="34">
        <v>4.8000000000000001E-2</v>
      </c>
      <c r="N90" s="34">
        <v>0.126</v>
      </c>
      <c r="O90" s="7">
        <v>7330</v>
      </c>
      <c r="P90" s="7">
        <v>87469</v>
      </c>
      <c r="Q90" s="7">
        <v>6556</v>
      </c>
      <c r="R90" s="35">
        <v>0.89400000000000002</v>
      </c>
      <c r="S90" s="7">
        <v>48</v>
      </c>
      <c r="T90" s="35">
        <v>7.0000000000000001E-3</v>
      </c>
      <c r="U90" s="7">
        <v>244</v>
      </c>
      <c r="V90" s="53">
        <v>3.3000000000000002E-2</v>
      </c>
      <c r="W90" s="7">
        <v>306</v>
      </c>
      <c r="X90" s="35">
        <v>4.2000000000000003E-2</v>
      </c>
      <c r="Y90" s="35">
        <f t="shared" si="1"/>
        <v>0.10559345156889495</v>
      </c>
    </row>
    <row r="91" spans="1:25">
      <c r="A91" s="9" t="s">
        <v>10</v>
      </c>
      <c r="B91" s="9" t="s">
        <v>2</v>
      </c>
      <c r="C91" s="12">
        <v>7379</v>
      </c>
      <c r="D91" s="12">
        <v>53008</v>
      </c>
      <c r="E91" s="12">
        <v>10962</v>
      </c>
      <c r="F91" s="12">
        <v>6041</v>
      </c>
      <c r="G91" s="33">
        <v>0.81899999999999995</v>
      </c>
      <c r="H91" s="12">
        <v>885</v>
      </c>
      <c r="I91" s="33">
        <v>0.12</v>
      </c>
      <c r="J91" s="12">
        <v>68</v>
      </c>
      <c r="K91" s="33">
        <v>9.0000000000000011E-3</v>
      </c>
      <c r="L91" s="12">
        <v>116</v>
      </c>
      <c r="M91" s="34">
        <v>1.6E-2</v>
      </c>
      <c r="N91" s="34">
        <v>0.18099999999999999</v>
      </c>
      <c r="O91" s="7">
        <v>7774</v>
      </c>
      <c r="P91" s="7">
        <v>46436</v>
      </c>
      <c r="Q91" s="7">
        <v>6635</v>
      </c>
      <c r="R91" s="35">
        <v>0.85299999999999998</v>
      </c>
      <c r="S91" s="7">
        <v>51</v>
      </c>
      <c r="T91" s="35">
        <v>7.0000000000000001E-3</v>
      </c>
      <c r="U91" s="7">
        <v>720</v>
      </c>
      <c r="V91" s="53">
        <v>9.2999999999999999E-2</v>
      </c>
      <c r="W91" s="7">
        <v>118</v>
      </c>
      <c r="X91" s="35">
        <v>1.4999999999999999E-2</v>
      </c>
      <c r="Y91" s="35">
        <f t="shared" si="1"/>
        <v>0.1465140210959609</v>
      </c>
    </row>
    <row r="92" spans="1:25">
      <c r="A92" s="9" t="s">
        <v>2</v>
      </c>
      <c r="B92" s="9" t="s">
        <v>2</v>
      </c>
      <c r="C92" s="12">
        <v>10648</v>
      </c>
      <c r="D92" s="12">
        <v>65728</v>
      </c>
      <c r="E92" s="12">
        <v>10806</v>
      </c>
      <c r="F92" s="12">
        <v>8430</v>
      </c>
      <c r="G92" s="33">
        <v>0.79200000000000004</v>
      </c>
      <c r="H92" s="12">
        <v>1634</v>
      </c>
      <c r="I92" s="33">
        <v>0.153</v>
      </c>
      <c r="J92" s="12">
        <v>48</v>
      </c>
      <c r="K92" s="33">
        <v>5.0000000000000001E-3</v>
      </c>
      <c r="L92" s="12">
        <v>297</v>
      </c>
      <c r="M92" s="34">
        <v>2.7999999999999997E-2</v>
      </c>
      <c r="N92" s="34">
        <v>0.20799999999999999</v>
      </c>
      <c r="O92" s="7">
        <v>9128</v>
      </c>
      <c r="P92" s="7">
        <v>50505</v>
      </c>
      <c r="Q92" s="7">
        <v>8141</v>
      </c>
      <c r="R92" s="35">
        <v>0.89200000000000002</v>
      </c>
      <c r="S92" s="7">
        <v>33</v>
      </c>
      <c r="T92" s="35">
        <v>4.0000000000000001E-3</v>
      </c>
      <c r="U92" s="7">
        <v>625</v>
      </c>
      <c r="V92" s="53">
        <v>6.8000000000000005E-2</v>
      </c>
      <c r="W92" s="7">
        <v>155</v>
      </c>
      <c r="X92" s="35">
        <v>1.7000000000000001E-2</v>
      </c>
      <c r="Y92" s="35">
        <f t="shared" si="1"/>
        <v>0.10812883435582822</v>
      </c>
    </row>
    <row r="93" spans="1:25">
      <c r="A93" s="9" t="s">
        <v>58</v>
      </c>
      <c r="B93" s="9" t="s">
        <v>22</v>
      </c>
      <c r="C93" s="12">
        <v>63632</v>
      </c>
      <c r="D93" s="12">
        <v>74158</v>
      </c>
      <c r="E93" s="12">
        <v>3251</v>
      </c>
      <c r="F93" s="12">
        <v>14016</v>
      </c>
      <c r="G93" s="33">
        <v>0.22</v>
      </c>
      <c r="H93" s="12">
        <v>21645</v>
      </c>
      <c r="I93" s="33">
        <v>0.34</v>
      </c>
      <c r="J93" s="12">
        <v>1480</v>
      </c>
      <c r="K93" s="33">
        <v>2.3E-2</v>
      </c>
      <c r="L93" s="12">
        <v>22923</v>
      </c>
      <c r="M93" s="34">
        <v>0.36</v>
      </c>
      <c r="N93" s="34">
        <v>0.78</v>
      </c>
      <c r="O93" s="7">
        <v>60552</v>
      </c>
      <c r="P93" s="7">
        <v>61764</v>
      </c>
      <c r="Q93" s="7">
        <v>18487</v>
      </c>
      <c r="R93" s="35">
        <v>0.30499999999999999</v>
      </c>
      <c r="S93" s="7">
        <v>1707</v>
      </c>
      <c r="T93" s="35">
        <v>2.8000000000000001E-2</v>
      </c>
      <c r="U93" s="7">
        <v>19282</v>
      </c>
      <c r="V93" s="53">
        <v>0.318</v>
      </c>
      <c r="W93" s="7">
        <v>17510</v>
      </c>
      <c r="X93" s="35">
        <v>0.28899999999999998</v>
      </c>
      <c r="Y93" s="35">
        <f t="shared" si="1"/>
        <v>0.6946921654115471</v>
      </c>
    </row>
    <row r="94" spans="1:25">
      <c r="A94" s="9" t="s">
        <v>104</v>
      </c>
      <c r="B94" s="9" t="s">
        <v>69</v>
      </c>
      <c r="C94" s="12">
        <v>5814</v>
      </c>
      <c r="D94" s="12">
        <v>65741</v>
      </c>
      <c r="E94" s="12">
        <v>9052</v>
      </c>
      <c r="F94" s="12">
        <v>3686</v>
      </c>
      <c r="G94" s="33">
        <v>0.63400000000000001</v>
      </c>
      <c r="H94" s="12">
        <v>1914</v>
      </c>
      <c r="I94" s="33">
        <v>0.32899999999999902</v>
      </c>
      <c r="J94" s="12">
        <v>14</v>
      </c>
      <c r="K94" s="33">
        <v>2E-3</v>
      </c>
      <c r="L94" s="12">
        <v>96</v>
      </c>
      <c r="M94" s="34">
        <v>1.7000000000000001E-2</v>
      </c>
      <c r="N94" s="34">
        <v>0.36599999999999999</v>
      </c>
      <c r="O94" s="7">
        <v>5950</v>
      </c>
      <c r="P94" s="7">
        <v>58902</v>
      </c>
      <c r="Q94" s="7">
        <v>4110</v>
      </c>
      <c r="R94" s="35">
        <v>0.69099999999999995</v>
      </c>
      <c r="S94" s="7">
        <v>26</v>
      </c>
      <c r="T94" s="35">
        <v>4.0000000000000001E-3</v>
      </c>
      <c r="U94" s="7">
        <v>1691</v>
      </c>
      <c r="V94" s="53">
        <v>0.28399999999999997</v>
      </c>
      <c r="W94" s="7">
        <v>4621</v>
      </c>
      <c r="X94" s="35">
        <v>0.17699999999999999</v>
      </c>
      <c r="Y94" s="35">
        <f t="shared" si="1"/>
        <v>0.30924369747899161</v>
      </c>
    </row>
    <row r="95" spans="1:25">
      <c r="A95" s="9" t="s">
        <v>8</v>
      </c>
      <c r="B95" s="9" t="s">
        <v>5</v>
      </c>
      <c r="C95" s="12">
        <v>28111</v>
      </c>
      <c r="D95" s="12">
        <v>71795</v>
      </c>
      <c r="E95" s="12">
        <v>2912</v>
      </c>
      <c r="F95" s="12">
        <v>8218</v>
      </c>
      <c r="G95" s="33">
        <v>0.29199999999999998</v>
      </c>
      <c r="H95" s="12">
        <v>6753</v>
      </c>
      <c r="I95" s="33">
        <v>0.24</v>
      </c>
      <c r="J95" s="12">
        <v>5512</v>
      </c>
      <c r="K95" s="33">
        <v>0.19600000000000001</v>
      </c>
      <c r="L95" s="12">
        <v>5226</v>
      </c>
      <c r="M95" s="34">
        <v>0.18600000000000003</v>
      </c>
      <c r="N95" s="34">
        <v>0.70799999999999996</v>
      </c>
      <c r="O95" s="7">
        <v>26118</v>
      </c>
      <c r="P95" s="7">
        <v>60848</v>
      </c>
      <c r="Q95" s="7">
        <v>10091</v>
      </c>
      <c r="R95" s="35">
        <v>0.38600000000000001</v>
      </c>
      <c r="S95" s="7">
        <v>5044</v>
      </c>
      <c r="T95" s="35">
        <v>0.193</v>
      </c>
      <c r="U95" s="7">
        <v>4652</v>
      </c>
      <c r="V95" s="53">
        <v>0.17799999999999999</v>
      </c>
      <c r="W95" s="7">
        <v>42524</v>
      </c>
      <c r="X95" s="35">
        <v>0.32299999999999995</v>
      </c>
      <c r="Y95" s="35">
        <f t="shared" si="1"/>
        <v>0.61363810398958574</v>
      </c>
    </row>
    <row r="96" spans="1:25">
      <c r="A96" s="9" t="s">
        <v>43</v>
      </c>
      <c r="B96" s="9" t="s">
        <v>12</v>
      </c>
      <c r="C96" s="12">
        <v>140081</v>
      </c>
      <c r="D96" s="12">
        <v>90174</v>
      </c>
      <c r="E96" s="12">
        <v>3268</v>
      </c>
      <c r="F96" s="12">
        <v>48323</v>
      </c>
      <c r="G96" s="33">
        <v>0.34499999999999997</v>
      </c>
      <c r="H96" s="12">
        <v>26517</v>
      </c>
      <c r="I96" s="33">
        <v>0.188999999999999</v>
      </c>
      <c r="J96" s="12">
        <v>2533</v>
      </c>
      <c r="K96" s="33">
        <v>1.8000000000000002E-2</v>
      </c>
      <c r="L96" s="12">
        <v>57012</v>
      </c>
      <c r="M96" s="34">
        <v>0.40700000000000003</v>
      </c>
      <c r="N96" s="34">
        <v>0.65500000000000003</v>
      </c>
      <c r="O96" s="7">
        <v>131760</v>
      </c>
      <c r="P96" s="7">
        <v>74409</v>
      </c>
      <c r="Q96" s="7">
        <v>61221</v>
      </c>
      <c r="R96" s="35">
        <v>0.46500000000000002</v>
      </c>
      <c r="S96" s="7">
        <v>2927</v>
      </c>
      <c r="T96" s="35">
        <v>2.1999999999999999E-2</v>
      </c>
      <c r="U96" s="7">
        <v>20390</v>
      </c>
      <c r="V96" s="53">
        <v>0.155</v>
      </c>
      <c r="W96" s="7">
        <v>383</v>
      </c>
      <c r="X96" s="35">
        <v>4.4000000000000004E-2</v>
      </c>
      <c r="Y96" s="35">
        <f t="shared" si="1"/>
        <v>0.53535974499089256</v>
      </c>
    </row>
    <row r="97" spans="1:25">
      <c r="A97" s="9" t="s">
        <v>28</v>
      </c>
      <c r="B97" s="9" t="s">
        <v>24</v>
      </c>
      <c r="C97" s="12">
        <v>8962</v>
      </c>
      <c r="D97" s="12">
        <v>147232</v>
      </c>
      <c r="E97" s="12">
        <v>24188</v>
      </c>
      <c r="F97" s="12">
        <v>7605</v>
      </c>
      <c r="G97" s="33">
        <v>0.84899999999999998</v>
      </c>
      <c r="H97" s="12">
        <v>410</v>
      </c>
      <c r="I97" s="33">
        <v>4.5999999999999999E-2</v>
      </c>
      <c r="J97" s="12">
        <v>77</v>
      </c>
      <c r="K97" s="33">
        <v>9.0000000000000011E-3</v>
      </c>
      <c r="L97" s="12">
        <v>501</v>
      </c>
      <c r="M97" s="34">
        <v>5.5999999999999994E-2</v>
      </c>
      <c r="N97" s="34">
        <v>0.151</v>
      </c>
      <c r="O97" s="7">
        <v>8666</v>
      </c>
      <c r="P97" s="7">
        <v>106611</v>
      </c>
      <c r="Q97" s="7">
        <v>7656</v>
      </c>
      <c r="R97" s="35">
        <v>0.88300000000000001</v>
      </c>
      <c r="S97" s="7">
        <v>75</v>
      </c>
      <c r="T97" s="35">
        <v>8.9999999999999993E-3</v>
      </c>
      <c r="U97" s="7">
        <v>317</v>
      </c>
      <c r="V97" s="53">
        <v>3.6999999999999998E-2</v>
      </c>
      <c r="W97" s="7">
        <v>29016</v>
      </c>
      <c r="X97" s="35">
        <v>0.434</v>
      </c>
      <c r="Y97" s="35">
        <f t="shared" si="1"/>
        <v>0.1165474267251327</v>
      </c>
    </row>
    <row r="98" spans="1:25">
      <c r="A98" s="9" t="s">
        <v>102</v>
      </c>
      <c r="B98" s="9" t="s">
        <v>51</v>
      </c>
      <c r="C98" s="12">
        <v>69516</v>
      </c>
      <c r="D98" s="12">
        <v>83629</v>
      </c>
      <c r="E98" s="12">
        <v>5178</v>
      </c>
      <c r="F98" s="12">
        <v>10009</v>
      </c>
      <c r="G98" s="33">
        <v>0.14399999999999999</v>
      </c>
      <c r="H98" s="12">
        <v>15895</v>
      </c>
      <c r="I98" s="33">
        <v>0.22899999999999898</v>
      </c>
      <c r="J98" s="12">
        <v>4194</v>
      </c>
      <c r="K98" s="33">
        <v>0.06</v>
      </c>
      <c r="L98" s="12">
        <v>35052</v>
      </c>
      <c r="M98" s="34">
        <v>0.503999999999999</v>
      </c>
      <c r="N98" s="34">
        <v>0.85599999999999998</v>
      </c>
      <c r="O98" s="7">
        <v>66869</v>
      </c>
      <c r="P98" s="7">
        <v>71926</v>
      </c>
      <c r="Q98" s="7">
        <v>13610</v>
      </c>
      <c r="R98" s="35">
        <v>0.20399999999999999</v>
      </c>
      <c r="S98" s="7">
        <v>4479</v>
      </c>
      <c r="T98" s="35">
        <v>6.7000000000000004E-2</v>
      </c>
      <c r="U98" s="7">
        <v>16020</v>
      </c>
      <c r="V98" s="53">
        <v>0.24</v>
      </c>
      <c r="W98" s="7">
        <v>3706</v>
      </c>
      <c r="X98" s="35">
        <v>4.2000000000000003E-2</v>
      </c>
      <c r="Y98" s="35">
        <f t="shared" si="1"/>
        <v>0.79646772046837844</v>
      </c>
    </row>
    <row r="99" spans="1:25">
      <c r="A99" s="9" t="s">
        <v>86</v>
      </c>
      <c r="B99" s="9" t="s">
        <v>5</v>
      </c>
      <c r="C99" s="12">
        <v>92428</v>
      </c>
      <c r="D99" s="12">
        <v>70838</v>
      </c>
      <c r="E99" s="12">
        <v>2610</v>
      </c>
      <c r="F99" s="12">
        <v>50811</v>
      </c>
      <c r="G99" s="33">
        <v>0.55000000000000004</v>
      </c>
      <c r="H99" s="12">
        <v>21121</v>
      </c>
      <c r="I99" s="33">
        <v>0.22899999999999898</v>
      </c>
      <c r="J99" s="12">
        <v>9187</v>
      </c>
      <c r="K99" s="33">
        <v>9.9000000000000005E-2</v>
      </c>
      <c r="L99" s="12">
        <v>5378</v>
      </c>
      <c r="M99" s="34">
        <v>5.7999999999999996E-2</v>
      </c>
      <c r="N99" s="34">
        <v>0.45</v>
      </c>
      <c r="O99" s="7">
        <v>88625</v>
      </c>
      <c r="P99" s="7">
        <v>57667</v>
      </c>
      <c r="Q99" s="7">
        <v>56031</v>
      </c>
      <c r="R99" s="35">
        <v>0.63200000000000001</v>
      </c>
      <c r="S99" s="7">
        <v>8880</v>
      </c>
      <c r="T99" s="35">
        <v>0.1</v>
      </c>
      <c r="U99" s="7">
        <v>15847</v>
      </c>
      <c r="V99" s="53">
        <v>0.17899999999999999</v>
      </c>
      <c r="W99" s="7">
        <v>28205</v>
      </c>
      <c r="X99" s="35">
        <v>0.24199999999999999</v>
      </c>
      <c r="Y99" s="35">
        <f t="shared" si="1"/>
        <v>0.36777433004231314</v>
      </c>
    </row>
    <row r="100" spans="1:25">
      <c r="A100" s="9" t="s">
        <v>42</v>
      </c>
      <c r="B100" s="9" t="s">
        <v>5</v>
      </c>
      <c r="C100" s="12">
        <v>115942</v>
      </c>
      <c r="D100" s="12">
        <v>61481</v>
      </c>
      <c r="E100" s="12">
        <v>2038</v>
      </c>
      <c r="F100" s="12">
        <v>28946</v>
      </c>
      <c r="G100" s="33">
        <v>0.25</v>
      </c>
      <c r="H100" s="12">
        <v>26165</v>
      </c>
      <c r="I100" s="33">
        <v>0.22600000000000001</v>
      </c>
      <c r="J100" s="12">
        <v>24876</v>
      </c>
      <c r="K100" s="33">
        <v>0.215</v>
      </c>
      <c r="L100" s="12">
        <v>28386</v>
      </c>
      <c r="M100" s="34">
        <v>0.245</v>
      </c>
      <c r="N100" s="34">
        <v>0.75</v>
      </c>
      <c r="O100" s="7">
        <v>116760</v>
      </c>
      <c r="P100" s="7">
        <v>50030</v>
      </c>
      <c r="Q100" s="7">
        <v>35533</v>
      </c>
      <c r="R100" s="35">
        <v>0.30399999999999999</v>
      </c>
      <c r="S100" s="7">
        <v>27655</v>
      </c>
      <c r="T100" s="35">
        <v>0.23699999999999999</v>
      </c>
      <c r="U100" s="7">
        <v>18591</v>
      </c>
      <c r="V100" s="53">
        <v>0.159</v>
      </c>
      <c r="W100" s="7">
        <v>6017</v>
      </c>
      <c r="X100" s="35">
        <v>9.4E-2</v>
      </c>
      <c r="Y100" s="35">
        <f t="shared" si="1"/>
        <v>0.6956748886605002</v>
      </c>
    </row>
    <row r="101" spans="1:25">
      <c r="A101" s="9" t="s">
        <v>79</v>
      </c>
      <c r="B101" s="9" t="s">
        <v>64</v>
      </c>
      <c r="C101" s="12">
        <v>64173</v>
      </c>
      <c r="D101" s="12">
        <v>80734</v>
      </c>
      <c r="E101" s="12">
        <v>3493</v>
      </c>
      <c r="F101" s="12">
        <v>47170</v>
      </c>
      <c r="G101" s="33">
        <v>0.73499999999999999</v>
      </c>
      <c r="H101" s="12">
        <v>5540</v>
      </c>
      <c r="I101" s="33">
        <v>8.5999999999999993E-2</v>
      </c>
      <c r="J101" s="12">
        <v>996</v>
      </c>
      <c r="K101" s="33">
        <v>1.6E-2</v>
      </c>
      <c r="L101" s="12">
        <v>7954</v>
      </c>
      <c r="M101" s="34">
        <v>0.12400000000000001</v>
      </c>
      <c r="N101" s="34">
        <v>0.26500000000000001</v>
      </c>
      <c r="O101" s="7">
        <v>64296</v>
      </c>
      <c r="P101" s="7">
        <v>63238</v>
      </c>
      <c r="Q101" s="7">
        <v>51834</v>
      </c>
      <c r="R101" s="35">
        <v>0.80600000000000005</v>
      </c>
      <c r="S101" s="7">
        <v>688</v>
      </c>
      <c r="T101" s="35">
        <v>1.0999999999999999E-2</v>
      </c>
      <c r="U101" s="7">
        <v>3851</v>
      </c>
      <c r="V101" s="53">
        <v>0.06</v>
      </c>
      <c r="W101" s="7">
        <v>521</v>
      </c>
      <c r="X101" s="35">
        <v>2.3E-2</v>
      </c>
      <c r="Y101" s="35">
        <f t="shared" si="1"/>
        <v>0.19382232176185143</v>
      </c>
    </row>
    <row r="102" spans="1:25">
      <c r="A102" s="9" t="s">
        <v>95</v>
      </c>
      <c r="B102" s="9" t="s">
        <v>2</v>
      </c>
      <c r="C102" s="12">
        <v>26801</v>
      </c>
      <c r="D102" s="12">
        <v>73709</v>
      </c>
      <c r="E102" s="12">
        <v>2874</v>
      </c>
      <c r="F102" s="12">
        <v>16254</v>
      </c>
      <c r="G102" s="33">
        <v>0.60599999999999998</v>
      </c>
      <c r="H102" s="12">
        <v>8511</v>
      </c>
      <c r="I102" s="33">
        <v>0.318</v>
      </c>
      <c r="J102" s="12">
        <v>191</v>
      </c>
      <c r="K102" s="33">
        <v>6.9999999999999993E-3</v>
      </c>
      <c r="L102" s="12">
        <v>775</v>
      </c>
      <c r="M102" s="34">
        <v>2.8999999999999998E-2</v>
      </c>
      <c r="N102" s="34">
        <v>0.39400000000000002</v>
      </c>
      <c r="O102" s="7">
        <v>22744</v>
      </c>
      <c r="P102" s="7">
        <v>63252</v>
      </c>
      <c r="Q102" s="7">
        <v>15989</v>
      </c>
      <c r="R102" s="35">
        <v>0.70299999999999996</v>
      </c>
      <c r="S102" s="7">
        <v>178</v>
      </c>
      <c r="T102" s="35">
        <v>8.0000000000000002E-3</v>
      </c>
      <c r="U102" s="7">
        <v>5364</v>
      </c>
      <c r="V102" s="53">
        <v>0.23599999999999999</v>
      </c>
      <c r="W102" s="7">
        <v>267</v>
      </c>
      <c r="X102" s="35">
        <v>0.05</v>
      </c>
      <c r="Y102" s="35">
        <f t="shared" si="1"/>
        <v>0.29700140696447414</v>
      </c>
    </row>
    <row r="103" spans="1:25">
      <c r="A103" s="9" t="s">
        <v>59</v>
      </c>
      <c r="B103" s="9" t="s">
        <v>22</v>
      </c>
      <c r="C103" s="12">
        <v>5287</v>
      </c>
      <c r="D103" s="12">
        <v>186359</v>
      </c>
      <c r="E103" s="12">
        <v>41824</v>
      </c>
      <c r="F103" s="12">
        <v>4552</v>
      </c>
      <c r="G103" s="33">
        <v>0.86099999999999999</v>
      </c>
      <c r="H103" s="12">
        <v>243</v>
      </c>
      <c r="I103" s="33">
        <v>4.5999999999999999E-2</v>
      </c>
      <c r="J103" s="12">
        <v>23</v>
      </c>
      <c r="K103" s="33">
        <v>4.0000000000000001E-3</v>
      </c>
      <c r="L103" s="12">
        <v>331</v>
      </c>
      <c r="M103" s="34">
        <v>6.3E-2</v>
      </c>
      <c r="N103" s="34">
        <v>0.13900000000000001</v>
      </c>
      <c r="O103" s="7">
        <v>5352</v>
      </c>
      <c r="P103" s="7">
        <v>171126</v>
      </c>
      <c r="Q103" s="7">
        <v>4686</v>
      </c>
      <c r="R103" s="35">
        <v>0.876</v>
      </c>
      <c r="S103" s="7">
        <v>20</v>
      </c>
      <c r="T103" s="35">
        <v>4.0000000000000001E-3</v>
      </c>
      <c r="U103" s="7">
        <v>232</v>
      </c>
      <c r="V103" s="53">
        <v>4.2999999999999997E-2</v>
      </c>
      <c r="W103" s="7">
        <v>40</v>
      </c>
      <c r="X103" s="35">
        <v>1.3999999999999999E-2</v>
      </c>
      <c r="Y103" s="35">
        <f t="shared" si="1"/>
        <v>0.12443946188340807</v>
      </c>
    </row>
    <row r="104" spans="1:25">
      <c r="A104" s="9" t="s">
        <v>71</v>
      </c>
      <c r="B104" s="9" t="s">
        <v>69</v>
      </c>
      <c r="C104" s="12">
        <v>2933</v>
      </c>
      <c r="D104" s="12">
        <v>68409</v>
      </c>
      <c r="E104" s="12">
        <v>6575</v>
      </c>
      <c r="F104" s="12">
        <v>2465</v>
      </c>
      <c r="G104" s="33">
        <v>0.84</v>
      </c>
      <c r="H104" s="12">
        <v>289</v>
      </c>
      <c r="I104" s="33">
        <v>9.9000000000000005E-2</v>
      </c>
      <c r="J104" s="12">
        <v>36</v>
      </c>
      <c r="K104" s="33">
        <v>1.2E-2</v>
      </c>
      <c r="L104" s="12">
        <v>48</v>
      </c>
      <c r="M104" s="34">
        <v>1.6E-2</v>
      </c>
      <c r="N104" s="34">
        <v>0.16</v>
      </c>
      <c r="O104" s="7">
        <v>2916</v>
      </c>
      <c r="P104" s="7">
        <v>46944</v>
      </c>
      <c r="Q104" s="7">
        <v>2524</v>
      </c>
      <c r="R104" s="35">
        <v>0.86599999999999999</v>
      </c>
      <c r="S104" s="7">
        <v>32</v>
      </c>
      <c r="T104" s="35">
        <v>1.0999999999999999E-2</v>
      </c>
      <c r="U104" s="7">
        <v>281</v>
      </c>
      <c r="V104" s="53">
        <v>9.6000000000000002E-2</v>
      </c>
      <c r="X104" s="35">
        <v>0</v>
      </c>
      <c r="Y104" s="35">
        <f t="shared" si="1"/>
        <v>0.13443072702331962</v>
      </c>
    </row>
  </sheetData>
  <mergeCells count="2">
    <mergeCell ref="C1:N1"/>
    <mergeCell ref="O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 Sources</vt:lpstr>
      <vt:lpstr>RHNA Data</vt:lpstr>
      <vt:lpstr>Demographic Data</vt:lpstr>
      <vt:lpstr>'RHNA Data'!BayAreaData_3Cycles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Marc Abizeid</cp:lastModifiedBy>
  <dcterms:created xsi:type="dcterms:W3CDTF">2017-08-19T04:33:55Z</dcterms:created>
  <dcterms:modified xsi:type="dcterms:W3CDTF">2017-08-24T17:21:22Z</dcterms:modified>
</cp:coreProperties>
</file>